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Прайс-листы на сайт\k53\"/>
    </mc:Choice>
  </mc:AlternateContent>
  <xr:revisionPtr revIDLastSave="0" documentId="13_ncr:1_{2B43A912-A3C5-439D-9233-D4392BB83884}" xr6:coauthVersionLast="47" xr6:coauthVersionMax="47" xr10:uidLastSave="{00000000-0000-0000-0000-000000000000}"/>
  <bookViews>
    <workbookView xWindow="-120" yWindow="-120" windowWidth="29040" windowHeight="15840" xr2:uid="{AAB71980-1F20-4F0A-83E4-3C6046D06012}"/>
  </bookViews>
  <sheets>
    <sheet name="К53-69" sheetId="1" r:id="rId1"/>
  </sheets>
  <definedNames>
    <definedName name="_xlnm._FilterDatabase" localSheetId="0" hidden="1">'К53-69'!$B$7:$E$7</definedName>
    <definedName name="_xlnm.Print_Titles" localSheetId="0">'К53-69'!$5:$7</definedName>
    <definedName name="_xlnm.Print_Area" localSheetId="0">'К53-69'!$A$1:$U$331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22" i="1" l="1"/>
  <c r="T322" i="1"/>
  <c r="S322" i="1"/>
  <c r="R322" i="1"/>
  <c r="M322" i="1"/>
  <c r="L322" i="1"/>
  <c r="K322" i="1"/>
  <c r="J322" i="1"/>
  <c r="I322" i="1"/>
  <c r="H322" i="1"/>
  <c r="G322" i="1"/>
  <c r="F322" i="1"/>
  <c r="A322" i="1"/>
  <c r="U321" i="1"/>
  <c r="T321" i="1"/>
  <c r="S321" i="1"/>
  <c r="R321" i="1"/>
  <c r="M321" i="1"/>
  <c r="L321" i="1"/>
  <c r="K321" i="1"/>
  <c r="J321" i="1"/>
  <c r="I321" i="1"/>
  <c r="H321" i="1"/>
  <c r="G321" i="1"/>
  <c r="F321" i="1"/>
  <c r="A321" i="1"/>
  <c r="U320" i="1"/>
  <c r="T320" i="1"/>
  <c r="S320" i="1"/>
  <c r="R320" i="1"/>
  <c r="M320" i="1"/>
  <c r="L320" i="1"/>
  <c r="K320" i="1"/>
  <c r="J320" i="1"/>
  <c r="I320" i="1"/>
  <c r="H320" i="1"/>
  <c r="G320" i="1"/>
  <c r="F320" i="1"/>
  <c r="A320" i="1"/>
  <c r="U319" i="1"/>
  <c r="T319" i="1"/>
  <c r="S319" i="1"/>
  <c r="R319" i="1"/>
  <c r="M319" i="1"/>
  <c r="L319" i="1"/>
  <c r="K319" i="1"/>
  <c r="J319" i="1"/>
  <c r="I319" i="1"/>
  <c r="H319" i="1"/>
  <c r="G319" i="1"/>
  <c r="F319" i="1"/>
  <c r="A319" i="1"/>
  <c r="U318" i="1"/>
  <c r="T318" i="1"/>
  <c r="S318" i="1"/>
  <c r="R318" i="1"/>
  <c r="M318" i="1"/>
  <c r="L318" i="1"/>
  <c r="K318" i="1"/>
  <c r="J318" i="1"/>
  <c r="I318" i="1"/>
  <c r="H318" i="1"/>
  <c r="G318" i="1"/>
  <c r="F318" i="1"/>
  <c r="A318" i="1"/>
  <c r="U317" i="1"/>
  <c r="T317" i="1"/>
  <c r="S317" i="1"/>
  <c r="R317" i="1"/>
  <c r="M317" i="1"/>
  <c r="L317" i="1"/>
  <c r="K317" i="1"/>
  <c r="J317" i="1"/>
  <c r="I317" i="1"/>
  <c r="H317" i="1"/>
  <c r="G317" i="1"/>
  <c r="F317" i="1"/>
  <c r="A317" i="1"/>
  <c r="U316" i="1"/>
  <c r="T316" i="1"/>
  <c r="S316" i="1"/>
  <c r="R316" i="1"/>
  <c r="M316" i="1"/>
  <c r="L316" i="1"/>
  <c r="K316" i="1"/>
  <c r="J316" i="1"/>
  <c r="I316" i="1"/>
  <c r="H316" i="1"/>
  <c r="G316" i="1"/>
  <c r="F316" i="1"/>
  <c r="A316" i="1"/>
  <c r="U315" i="1"/>
  <c r="T315" i="1"/>
  <c r="S315" i="1"/>
  <c r="R315" i="1"/>
  <c r="M315" i="1"/>
  <c r="L315" i="1"/>
  <c r="K315" i="1"/>
  <c r="J315" i="1"/>
  <c r="I315" i="1"/>
  <c r="H315" i="1"/>
  <c r="G315" i="1"/>
  <c r="F315" i="1"/>
  <c r="A315" i="1"/>
  <c r="U314" i="1"/>
  <c r="T314" i="1"/>
  <c r="S314" i="1"/>
  <c r="R314" i="1"/>
  <c r="M314" i="1"/>
  <c r="L314" i="1"/>
  <c r="K314" i="1"/>
  <c r="J314" i="1"/>
  <c r="I314" i="1"/>
  <c r="H314" i="1"/>
  <c r="G314" i="1"/>
  <c r="F314" i="1"/>
  <c r="A314" i="1"/>
  <c r="U313" i="1"/>
  <c r="T313" i="1"/>
  <c r="S313" i="1"/>
  <c r="R313" i="1"/>
  <c r="M313" i="1"/>
  <c r="L313" i="1"/>
  <c r="K313" i="1"/>
  <c r="J313" i="1"/>
  <c r="I313" i="1"/>
  <c r="H313" i="1"/>
  <c r="G313" i="1"/>
  <c r="F313" i="1"/>
  <c r="A313" i="1"/>
  <c r="U312" i="1"/>
  <c r="T312" i="1"/>
  <c r="S312" i="1"/>
  <c r="R312" i="1"/>
  <c r="M312" i="1"/>
  <c r="L312" i="1"/>
  <c r="K312" i="1"/>
  <c r="J312" i="1"/>
  <c r="I312" i="1"/>
  <c r="H312" i="1"/>
  <c r="G312" i="1"/>
  <c r="F312" i="1"/>
  <c r="A312" i="1"/>
  <c r="U311" i="1"/>
  <c r="T311" i="1"/>
  <c r="S311" i="1"/>
  <c r="R311" i="1"/>
  <c r="M311" i="1"/>
  <c r="L311" i="1"/>
  <c r="K311" i="1"/>
  <c r="J311" i="1"/>
  <c r="I311" i="1"/>
  <c r="H311" i="1"/>
  <c r="G311" i="1"/>
  <c r="F311" i="1"/>
  <c r="A311" i="1"/>
  <c r="U310" i="1"/>
  <c r="T310" i="1"/>
  <c r="S310" i="1"/>
  <c r="R310" i="1"/>
  <c r="M310" i="1"/>
  <c r="L310" i="1"/>
  <c r="K310" i="1"/>
  <c r="J310" i="1"/>
  <c r="I310" i="1"/>
  <c r="H310" i="1"/>
  <c r="G310" i="1"/>
  <c r="F310" i="1"/>
  <c r="A310" i="1"/>
  <c r="U309" i="1"/>
  <c r="T309" i="1"/>
  <c r="S309" i="1"/>
  <c r="R309" i="1"/>
  <c r="M309" i="1"/>
  <c r="L309" i="1"/>
  <c r="K309" i="1"/>
  <c r="J309" i="1"/>
  <c r="I309" i="1"/>
  <c r="H309" i="1"/>
  <c r="G309" i="1"/>
  <c r="F309" i="1"/>
  <c r="A309" i="1"/>
  <c r="U308" i="1"/>
  <c r="T308" i="1"/>
  <c r="S308" i="1"/>
  <c r="R308" i="1"/>
  <c r="M308" i="1"/>
  <c r="L308" i="1"/>
  <c r="K308" i="1"/>
  <c r="J308" i="1"/>
  <c r="I308" i="1"/>
  <c r="H308" i="1"/>
  <c r="G308" i="1"/>
  <c r="F308" i="1"/>
  <c r="A308" i="1"/>
  <c r="U307" i="1"/>
  <c r="T307" i="1"/>
  <c r="S307" i="1"/>
  <c r="R307" i="1"/>
  <c r="M307" i="1"/>
  <c r="L307" i="1"/>
  <c r="K307" i="1"/>
  <c r="J307" i="1"/>
  <c r="I307" i="1"/>
  <c r="H307" i="1"/>
  <c r="G307" i="1"/>
  <c r="F307" i="1"/>
  <c r="A307" i="1"/>
  <c r="U306" i="1"/>
  <c r="T306" i="1"/>
  <c r="S306" i="1"/>
  <c r="R306" i="1"/>
  <c r="M306" i="1"/>
  <c r="L306" i="1"/>
  <c r="K306" i="1"/>
  <c r="J306" i="1"/>
  <c r="I306" i="1"/>
  <c r="H306" i="1"/>
  <c r="G306" i="1"/>
  <c r="F306" i="1"/>
  <c r="A306" i="1"/>
  <c r="U305" i="1"/>
  <c r="T305" i="1"/>
  <c r="S305" i="1"/>
  <c r="R305" i="1"/>
  <c r="M305" i="1"/>
  <c r="L305" i="1"/>
  <c r="K305" i="1"/>
  <c r="J305" i="1"/>
  <c r="I305" i="1"/>
  <c r="H305" i="1"/>
  <c r="G305" i="1"/>
  <c r="F305" i="1"/>
  <c r="A305" i="1"/>
  <c r="U304" i="1"/>
  <c r="T304" i="1"/>
  <c r="S304" i="1"/>
  <c r="R304" i="1"/>
  <c r="M304" i="1"/>
  <c r="L304" i="1"/>
  <c r="K304" i="1"/>
  <c r="J304" i="1"/>
  <c r="I304" i="1"/>
  <c r="H304" i="1"/>
  <c r="G304" i="1"/>
  <c r="F304" i="1"/>
  <c r="A304" i="1"/>
  <c r="U303" i="1"/>
  <c r="T303" i="1"/>
  <c r="S303" i="1"/>
  <c r="R303" i="1"/>
  <c r="M303" i="1"/>
  <c r="L303" i="1"/>
  <c r="K303" i="1"/>
  <c r="J303" i="1"/>
  <c r="I303" i="1"/>
  <c r="H303" i="1"/>
  <c r="G303" i="1"/>
  <c r="F303" i="1"/>
  <c r="A303" i="1"/>
  <c r="U302" i="1"/>
  <c r="T302" i="1"/>
  <c r="S302" i="1"/>
  <c r="R302" i="1"/>
  <c r="M302" i="1"/>
  <c r="L302" i="1"/>
  <c r="K302" i="1"/>
  <c r="J302" i="1"/>
  <c r="I302" i="1"/>
  <c r="H302" i="1"/>
  <c r="G302" i="1"/>
  <c r="F302" i="1"/>
  <c r="A302" i="1"/>
  <c r="U301" i="1"/>
  <c r="T301" i="1"/>
  <c r="S301" i="1"/>
  <c r="R301" i="1"/>
  <c r="M301" i="1"/>
  <c r="L301" i="1"/>
  <c r="K301" i="1"/>
  <c r="J301" i="1"/>
  <c r="I301" i="1"/>
  <c r="H301" i="1"/>
  <c r="G301" i="1"/>
  <c r="F301" i="1"/>
  <c r="A301" i="1"/>
  <c r="U300" i="1"/>
  <c r="T300" i="1"/>
  <c r="S300" i="1"/>
  <c r="R300" i="1"/>
  <c r="M300" i="1"/>
  <c r="L300" i="1"/>
  <c r="K300" i="1"/>
  <c r="J300" i="1"/>
  <c r="I300" i="1"/>
  <c r="H300" i="1"/>
  <c r="G300" i="1"/>
  <c r="F300" i="1"/>
  <c r="A300" i="1"/>
  <c r="U299" i="1"/>
  <c r="T299" i="1"/>
  <c r="S299" i="1"/>
  <c r="R299" i="1"/>
  <c r="M299" i="1"/>
  <c r="L299" i="1"/>
  <c r="K299" i="1"/>
  <c r="J299" i="1"/>
  <c r="I299" i="1"/>
  <c r="H299" i="1"/>
  <c r="G299" i="1"/>
  <c r="F299" i="1"/>
  <c r="A299" i="1"/>
  <c r="U298" i="1"/>
  <c r="T298" i="1"/>
  <c r="S298" i="1"/>
  <c r="R298" i="1"/>
  <c r="M298" i="1"/>
  <c r="L298" i="1"/>
  <c r="K298" i="1"/>
  <c r="J298" i="1"/>
  <c r="I298" i="1"/>
  <c r="H298" i="1"/>
  <c r="G298" i="1"/>
  <c r="F298" i="1"/>
  <c r="A298" i="1"/>
  <c r="U297" i="1"/>
  <c r="T297" i="1"/>
  <c r="S297" i="1"/>
  <c r="R297" i="1"/>
  <c r="M297" i="1"/>
  <c r="L297" i="1"/>
  <c r="K297" i="1"/>
  <c r="J297" i="1"/>
  <c r="I297" i="1"/>
  <c r="H297" i="1"/>
  <c r="G297" i="1"/>
  <c r="F297" i="1"/>
  <c r="A297" i="1"/>
  <c r="U296" i="1"/>
  <c r="T296" i="1"/>
  <c r="S296" i="1"/>
  <c r="R296" i="1"/>
  <c r="M296" i="1"/>
  <c r="L296" i="1"/>
  <c r="K296" i="1"/>
  <c r="J296" i="1"/>
  <c r="I296" i="1"/>
  <c r="H296" i="1"/>
  <c r="G296" i="1"/>
  <c r="F296" i="1"/>
  <c r="A296" i="1"/>
  <c r="U295" i="1"/>
  <c r="T295" i="1"/>
  <c r="S295" i="1"/>
  <c r="R295" i="1"/>
  <c r="M295" i="1"/>
  <c r="L295" i="1"/>
  <c r="K295" i="1"/>
  <c r="J295" i="1"/>
  <c r="I295" i="1"/>
  <c r="H295" i="1"/>
  <c r="G295" i="1"/>
  <c r="F295" i="1"/>
  <c r="A295" i="1"/>
  <c r="U294" i="1"/>
  <c r="T294" i="1"/>
  <c r="S294" i="1"/>
  <c r="R294" i="1"/>
  <c r="M294" i="1"/>
  <c r="L294" i="1"/>
  <c r="K294" i="1"/>
  <c r="J294" i="1"/>
  <c r="I294" i="1"/>
  <c r="H294" i="1"/>
  <c r="G294" i="1"/>
  <c r="F294" i="1"/>
  <c r="A294" i="1"/>
  <c r="U293" i="1"/>
  <c r="T293" i="1"/>
  <c r="S293" i="1"/>
  <c r="R293" i="1"/>
  <c r="M293" i="1"/>
  <c r="L293" i="1"/>
  <c r="K293" i="1"/>
  <c r="J293" i="1"/>
  <c r="I293" i="1"/>
  <c r="H293" i="1"/>
  <c r="G293" i="1"/>
  <c r="F293" i="1"/>
  <c r="A293" i="1"/>
  <c r="U292" i="1"/>
  <c r="T292" i="1"/>
  <c r="S292" i="1"/>
  <c r="R292" i="1"/>
  <c r="M292" i="1"/>
  <c r="L292" i="1"/>
  <c r="K292" i="1"/>
  <c r="J292" i="1"/>
  <c r="I292" i="1"/>
  <c r="H292" i="1"/>
  <c r="G292" i="1"/>
  <c r="F292" i="1"/>
  <c r="A292" i="1"/>
  <c r="U291" i="1"/>
  <c r="T291" i="1"/>
  <c r="S291" i="1"/>
  <c r="R291" i="1"/>
  <c r="M291" i="1"/>
  <c r="L291" i="1"/>
  <c r="K291" i="1"/>
  <c r="J291" i="1"/>
  <c r="I291" i="1"/>
  <c r="H291" i="1"/>
  <c r="G291" i="1"/>
  <c r="F291" i="1"/>
  <c r="A291" i="1"/>
  <c r="U290" i="1"/>
  <c r="T290" i="1"/>
  <c r="S290" i="1"/>
  <c r="R290" i="1"/>
  <c r="M290" i="1"/>
  <c r="L290" i="1"/>
  <c r="K290" i="1"/>
  <c r="J290" i="1"/>
  <c r="I290" i="1"/>
  <c r="H290" i="1"/>
  <c r="G290" i="1"/>
  <c r="F290" i="1"/>
  <c r="A290" i="1"/>
  <c r="U289" i="1"/>
  <c r="T289" i="1"/>
  <c r="S289" i="1"/>
  <c r="R289" i="1"/>
  <c r="M289" i="1"/>
  <c r="L289" i="1"/>
  <c r="K289" i="1"/>
  <c r="J289" i="1"/>
  <c r="I289" i="1"/>
  <c r="H289" i="1"/>
  <c r="G289" i="1"/>
  <c r="F289" i="1"/>
  <c r="A289" i="1"/>
  <c r="U288" i="1"/>
  <c r="T288" i="1"/>
  <c r="S288" i="1"/>
  <c r="R288" i="1"/>
  <c r="M288" i="1"/>
  <c r="L288" i="1"/>
  <c r="K288" i="1"/>
  <c r="J288" i="1"/>
  <c r="I288" i="1"/>
  <c r="H288" i="1"/>
  <c r="G288" i="1"/>
  <c r="F288" i="1"/>
  <c r="A288" i="1"/>
  <c r="U287" i="1"/>
  <c r="T287" i="1"/>
  <c r="S287" i="1"/>
  <c r="R287" i="1"/>
  <c r="M287" i="1"/>
  <c r="L287" i="1"/>
  <c r="K287" i="1"/>
  <c r="J287" i="1"/>
  <c r="I287" i="1"/>
  <c r="H287" i="1"/>
  <c r="G287" i="1"/>
  <c r="F287" i="1"/>
  <c r="A287" i="1"/>
  <c r="U286" i="1"/>
  <c r="T286" i="1"/>
  <c r="S286" i="1"/>
  <c r="R286" i="1"/>
  <c r="M286" i="1"/>
  <c r="L286" i="1"/>
  <c r="K286" i="1"/>
  <c r="J286" i="1"/>
  <c r="I286" i="1"/>
  <c r="H286" i="1"/>
  <c r="G286" i="1"/>
  <c r="F286" i="1"/>
  <c r="A286" i="1"/>
  <c r="U285" i="1"/>
  <c r="T285" i="1"/>
  <c r="S285" i="1"/>
  <c r="R285" i="1"/>
  <c r="M285" i="1"/>
  <c r="L285" i="1"/>
  <c r="K285" i="1"/>
  <c r="J285" i="1"/>
  <c r="I285" i="1"/>
  <c r="H285" i="1"/>
  <c r="G285" i="1"/>
  <c r="F285" i="1"/>
  <c r="A285" i="1"/>
  <c r="U284" i="1"/>
  <c r="T284" i="1"/>
  <c r="S284" i="1"/>
  <c r="R284" i="1"/>
  <c r="M284" i="1"/>
  <c r="L284" i="1"/>
  <c r="K284" i="1"/>
  <c r="J284" i="1"/>
  <c r="I284" i="1"/>
  <c r="H284" i="1"/>
  <c r="G284" i="1"/>
  <c r="F284" i="1"/>
  <c r="A284" i="1"/>
  <c r="U283" i="1"/>
  <c r="T283" i="1"/>
  <c r="S283" i="1"/>
  <c r="R283" i="1"/>
  <c r="M283" i="1"/>
  <c r="L283" i="1"/>
  <c r="K283" i="1"/>
  <c r="J283" i="1"/>
  <c r="I283" i="1"/>
  <c r="H283" i="1"/>
  <c r="G283" i="1"/>
  <c r="F283" i="1"/>
  <c r="A283" i="1"/>
  <c r="U282" i="1"/>
  <c r="T282" i="1"/>
  <c r="S282" i="1"/>
  <c r="R282" i="1"/>
  <c r="M282" i="1"/>
  <c r="L282" i="1"/>
  <c r="K282" i="1"/>
  <c r="J282" i="1"/>
  <c r="I282" i="1"/>
  <c r="H282" i="1"/>
  <c r="G282" i="1"/>
  <c r="F282" i="1"/>
  <c r="A282" i="1"/>
  <c r="U281" i="1"/>
  <c r="T281" i="1"/>
  <c r="S281" i="1"/>
  <c r="R281" i="1"/>
  <c r="M281" i="1"/>
  <c r="L281" i="1"/>
  <c r="K281" i="1"/>
  <c r="J281" i="1"/>
  <c r="I281" i="1"/>
  <c r="H281" i="1"/>
  <c r="G281" i="1"/>
  <c r="F281" i="1"/>
  <c r="A281" i="1"/>
  <c r="U280" i="1"/>
  <c r="T280" i="1"/>
  <c r="S280" i="1"/>
  <c r="R280" i="1"/>
  <c r="M280" i="1"/>
  <c r="L280" i="1"/>
  <c r="K280" i="1"/>
  <c r="J280" i="1"/>
  <c r="I280" i="1"/>
  <c r="H280" i="1"/>
  <c r="G280" i="1"/>
  <c r="F280" i="1"/>
  <c r="A280" i="1"/>
  <c r="U279" i="1"/>
  <c r="T279" i="1"/>
  <c r="S279" i="1"/>
  <c r="R279" i="1"/>
  <c r="M279" i="1"/>
  <c r="L279" i="1"/>
  <c r="K279" i="1"/>
  <c r="J279" i="1"/>
  <c r="I279" i="1"/>
  <c r="H279" i="1"/>
  <c r="G279" i="1"/>
  <c r="F279" i="1"/>
  <c r="A279" i="1"/>
  <c r="U278" i="1"/>
  <c r="T278" i="1"/>
  <c r="S278" i="1"/>
  <c r="R278" i="1"/>
  <c r="M278" i="1"/>
  <c r="L278" i="1"/>
  <c r="K278" i="1"/>
  <c r="J278" i="1"/>
  <c r="I278" i="1"/>
  <c r="H278" i="1"/>
  <c r="G278" i="1"/>
  <c r="F278" i="1"/>
  <c r="A278" i="1"/>
  <c r="U277" i="1"/>
  <c r="T277" i="1"/>
  <c r="S277" i="1"/>
  <c r="R277" i="1"/>
  <c r="M277" i="1"/>
  <c r="L277" i="1"/>
  <c r="K277" i="1"/>
  <c r="J277" i="1"/>
  <c r="I277" i="1"/>
  <c r="H277" i="1"/>
  <c r="G277" i="1"/>
  <c r="F277" i="1"/>
  <c r="A277" i="1"/>
  <c r="U276" i="1"/>
  <c r="T276" i="1"/>
  <c r="S276" i="1"/>
  <c r="R276" i="1"/>
  <c r="M276" i="1"/>
  <c r="L276" i="1"/>
  <c r="K276" i="1"/>
  <c r="J276" i="1"/>
  <c r="I276" i="1"/>
  <c r="H276" i="1"/>
  <c r="G276" i="1"/>
  <c r="F276" i="1"/>
  <c r="A276" i="1"/>
  <c r="U275" i="1"/>
  <c r="T275" i="1"/>
  <c r="S275" i="1"/>
  <c r="R275" i="1"/>
  <c r="M275" i="1"/>
  <c r="L275" i="1"/>
  <c r="K275" i="1"/>
  <c r="J275" i="1"/>
  <c r="I275" i="1"/>
  <c r="H275" i="1"/>
  <c r="G275" i="1"/>
  <c r="F275" i="1"/>
  <c r="A275" i="1"/>
  <c r="U274" i="1"/>
  <c r="T274" i="1"/>
  <c r="S274" i="1"/>
  <c r="R274" i="1"/>
  <c r="M274" i="1"/>
  <c r="L274" i="1"/>
  <c r="K274" i="1"/>
  <c r="J274" i="1"/>
  <c r="I274" i="1"/>
  <c r="H274" i="1"/>
  <c r="G274" i="1"/>
  <c r="F274" i="1"/>
  <c r="A274" i="1"/>
  <c r="U273" i="1"/>
  <c r="T273" i="1"/>
  <c r="S273" i="1"/>
  <c r="R273" i="1"/>
  <c r="M273" i="1"/>
  <c r="L273" i="1"/>
  <c r="K273" i="1"/>
  <c r="J273" i="1"/>
  <c r="I273" i="1"/>
  <c r="H273" i="1"/>
  <c r="G273" i="1"/>
  <c r="F273" i="1"/>
  <c r="A273" i="1"/>
  <c r="U272" i="1"/>
  <c r="T272" i="1"/>
  <c r="S272" i="1"/>
  <c r="R272" i="1"/>
  <c r="M272" i="1"/>
  <c r="L272" i="1"/>
  <c r="K272" i="1"/>
  <c r="J272" i="1"/>
  <c r="I272" i="1"/>
  <c r="H272" i="1"/>
  <c r="G272" i="1"/>
  <c r="F272" i="1"/>
  <c r="A272" i="1"/>
  <c r="U271" i="1"/>
  <c r="T271" i="1"/>
  <c r="S271" i="1"/>
  <c r="R271" i="1"/>
  <c r="M271" i="1"/>
  <c r="L271" i="1"/>
  <c r="K271" i="1"/>
  <c r="J271" i="1"/>
  <c r="I271" i="1"/>
  <c r="H271" i="1"/>
  <c r="G271" i="1"/>
  <c r="F271" i="1"/>
  <c r="A271" i="1"/>
  <c r="U270" i="1"/>
  <c r="T270" i="1"/>
  <c r="S270" i="1"/>
  <c r="R270" i="1"/>
  <c r="M270" i="1"/>
  <c r="L270" i="1"/>
  <c r="K270" i="1"/>
  <c r="J270" i="1"/>
  <c r="I270" i="1"/>
  <c r="H270" i="1"/>
  <c r="G270" i="1"/>
  <c r="F270" i="1"/>
  <c r="A270" i="1"/>
  <c r="U269" i="1"/>
  <c r="T269" i="1"/>
  <c r="S269" i="1"/>
  <c r="R269" i="1"/>
  <c r="M269" i="1"/>
  <c r="L269" i="1"/>
  <c r="K269" i="1"/>
  <c r="J269" i="1"/>
  <c r="I269" i="1"/>
  <c r="H269" i="1"/>
  <c r="G269" i="1"/>
  <c r="F269" i="1"/>
  <c r="A269" i="1"/>
  <c r="U268" i="1"/>
  <c r="T268" i="1"/>
  <c r="S268" i="1"/>
  <c r="R268" i="1"/>
  <c r="M268" i="1"/>
  <c r="L268" i="1"/>
  <c r="K268" i="1"/>
  <c r="J268" i="1"/>
  <c r="I268" i="1"/>
  <c r="H268" i="1"/>
  <c r="G268" i="1"/>
  <c r="F268" i="1"/>
  <c r="A268" i="1"/>
  <c r="U267" i="1"/>
  <c r="T267" i="1"/>
  <c r="S267" i="1"/>
  <c r="R267" i="1"/>
  <c r="M267" i="1"/>
  <c r="L267" i="1"/>
  <c r="K267" i="1"/>
  <c r="J267" i="1"/>
  <c r="I267" i="1"/>
  <c r="H267" i="1"/>
  <c r="G267" i="1"/>
  <c r="F267" i="1"/>
  <c r="A267" i="1"/>
  <c r="U266" i="1"/>
  <c r="T266" i="1"/>
  <c r="S266" i="1"/>
  <c r="R266" i="1"/>
  <c r="M266" i="1"/>
  <c r="L266" i="1"/>
  <c r="K266" i="1"/>
  <c r="J266" i="1"/>
  <c r="I266" i="1"/>
  <c r="H266" i="1"/>
  <c r="G266" i="1"/>
  <c r="F266" i="1"/>
  <c r="A266" i="1"/>
  <c r="U265" i="1"/>
  <c r="T265" i="1"/>
  <c r="S265" i="1"/>
  <c r="R265" i="1"/>
  <c r="M265" i="1"/>
  <c r="L265" i="1"/>
  <c r="K265" i="1"/>
  <c r="J265" i="1"/>
  <c r="I265" i="1"/>
  <c r="H265" i="1"/>
  <c r="G265" i="1"/>
  <c r="F265" i="1"/>
  <c r="A265" i="1"/>
  <c r="U264" i="1"/>
  <c r="T264" i="1"/>
  <c r="S264" i="1"/>
  <c r="R264" i="1"/>
  <c r="M264" i="1"/>
  <c r="L264" i="1"/>
  <c r="K264" i="1"/>
  <c r="J264" i="1"/>
  <c r="I264" i="1"/>
  <c r="H264" i="1"/>
  <c r="G264" i="1"/>
  <c r="F264" i="1"/>
  <c r="A264" i="1"/>
  <c r="U263" i="1"/>
  <c r="T263" i="1"/>
  <c r="S263" i="1"/>
  <c r="R263" i="1"/>
  <c r="M263" i="1"/>
  <c r="L263" i="1"/>
  <c r="K263" i="1"/>
  <c r="J263" i="1"/>
  <c r="I263" i="1"/>
  <c r="H263" i="1"/>
  <c r="G263" i="1"/>
  <c r="F263" i="1"/>
  <c r="A263" i="1"/>
  <c r="U262" i="1"/>
  <c r="T262" i="1"/>
  <c r="S262" i="1"/>
  <c r="R262" i="1"/>
  <c r="M262" i="1"/>
  <c r="L262" i="1"/>
  <c r="K262" i="1"/>
  <c r="J262" i="1"/>
  <c r="I262" i="1"/>
  <c r="H262" i="1"/>
  <c r="G262" i="1"/>
  <c r="F262" i="1"/>
  <c r="A262" i="1"/>
  <c r="U261" i="1"/>
  <c r="T261" i="1"/>
  <c r="S261" i="1"/>
  <c r="R261" i="1"/>
  <c r="M261" i="1"/>
  <c r="L261" i="1"/>
  <c r="K261" i="1"/>
  <c r="J261" i="1"/>
  <c r="I261" i="1"/>
  <c r="H261" i="1"/>
  <c r="G261" i="1"/>
  <c r="F261" i="1"/>
  <c r="A261" i="1"/>
  <c r="U260" i="1"/>
  <c r="T260" i="1"/>
  <c r="S260" i="1"/>
  <c r="R260" i="1"/>
  <c r="M260" i="1"/>
  <c r="L260" i="1"/>
  <c r="K260" i="1"/>
  <c r="J260" i="1"/>
  <c r="I260" i="1"/>
  <c r="H260" i="1"/>
  <c r="G260" i="1"/>
  <c r="F260" i="1"/>
  <c r="A260" i="1"/>
  <c r="U259" i="1"/>
  <c r="T259" i="1"/>
  <c r="S259" i="1"/>
  <c r="R259" i="1"/>
  <c r="M259" i="1"/>
  <c r="L259" i="1"/>
  <c r="K259" i="1"/>
  <c r="J259" i="1"/>
  <c r="I259" i="1"/>
  <c r="H259" i="1"/>
  <c r="G259" i="1"/>
  <c r="F259" i="1"/>
  <c r="A259" i="1"/>
  <c r="U258" i="1"/>
  <c r="T258" i="1"/>
  <c r="S258" i="1"/>
  <c r="R258" i="1"/>
  <c r="M258" i="1"/>
  <c r="L258" i="1"/>
  <c r="K258" i="1"/>
  <c r="J258" i="1"/>
  <c r="I258" i="1"/>
  <c r="H258" i="1"/>
  <c r="G258" i="1"/>
  <c r="F258" i="1"/>
  <c r="A258" i="1"/>
  <c r="U257" i="1"/>
  <c r="T257" i="1"/>
  <c r="S257" i="1"/>
  <c r="R257" i="1"/>
  <c r="M257" i="1"/>
  <c r="L257" i="1"/>
  <c r="K257" i="1"/>
  <c r="J257" i="1"/>
  <c r="I257" i="1"/>
  <c r="H257" i="1"/>
  <c r="G257" i="1"/>
  <c r="F257" i="1"/>
  <c r="A257" i="1"/>
  <c r="U256" i="1"/>
  <c r="T256" i="1"/>
  <c r="S256" i="1"/>
  <c r="R256" i="1"/>
  <c r="M256" i="1"/>
  <c r="L256" i="1"/>
  <c r="K256" i="1"/>
  <c r="J256" i="1"/>
  <c r="I256" i="1"/>
  <c r="H256" i="1"/>
  <c r="G256" i="1"/>
  <c r="F256" i="1"/>
  <c r="A256" i="1"/>
  <c r="U255" i="1"/>
  <c r="T255" i="1"/>
  <c r="S255" i="1"/>
  <c r="R255" i="1"/>
  <c r="M255" i="1"/>
  <c r="L255" i="1"/>
  <c r="K255" i="1"/>
  <c r="J255" i="1"/>
  <c r="I255" i="1"/>
  <c r="H255" i="1"/>
  <c r="G255" i="1"/>
  <c r="F255" i="1"/>
  <c r="A255" i="1"/>
  <c r="U254" i="1"/>
  <c r="T254" i="1"/>
  <c r="S254" i="1"/>
  <c r="R254" i="1"/>
  <c r="M254" i="1"/>
  <c r="L254" i="1"/>
  <c r="K254" i="1"/>
  <c r="J254" i="1"/>
  <c r="I254" i="1"/>
  <c r="H254" i="1"/>
  <c r="G254" i="1"/>
  <c r="F254" i="1"/>
  <c r="A254" i="1"/>
  <c r="U253" i="1"/>
  <c r="T253" i="1"/>
  <c r="S253" i="1"/>
  <c r="R253" i="1"/>
  <c r="M253" i="1"/>
  <c r="L253" i="1"/>
  <c r="K253" i="1"/>
  <c r="J253" i="1"/>
  <c r="I253" i="1"/>
  <c r="H253" i="1"/>
  <c r="G253" i="1"/>
  <c r="F253" i="1"/>
  <c r="A253" i="1"/>
  <c r="U252" i="1"/>
  <c r="T252" i="1"/>
  <c r="S252" i="1"/>
  <c r="R252" i="1"/>
  <c r="M252" i="1"/>
  <c r="L252" i="1"/>
  <c r="K252" i="1"/>
  <c r="J252" i="1"/>
  <c r="I252" i="1"/>
  <c r="H252" i="1"/>
  <c r="G252" i="1"/>
  <c r="F252" i="1"/>
  <c r="A252" i="1"/>
  <c r="U251" i="1"/>
  <c r="T251" i="1"/>
  <c r="S251" i="1"/>
  <c r="R251" i="1"/>
  <c r="M251" i="1"/>
  <c r="L251" i="1"/>
  <c r="K251" i="1"/>
  <c r="J251" i="1"/>
  <c r="I251" i="1"/>
  <c r="H251" i="1"/>
  <c r="G251" i="1"/>
  <c r="F251" i="1"/>
  <c r="A251" i="1"/>
  <c r="U250" i="1"/>
  <c r="T250" i="1"/>
  <c r="S250" i="1"/>
  <c r="R250" i="1"/>
  <c r="M250" i="1"/>
  <c r="L250" i="1"/>
  <c r="K250" i="1"/>
  <c r="J250" i="1"/>
  <c r="I250" i="1"/>
  <c r="H250" i="1"/>
  <c r="G250" i="1"/>
  <c r="F250" i="1"/>
  <c r="A250" i="1"/>
  <c r="U249" i="1"/>
  <c r="T249" i="1"/>
  <c r="S249" i="1"/>
  <c r="R249" i="1"/>
  <c r="M249" i="1"/>
  <c r="L249" i="1"/>
  <c r="K249" i="1"/>
  <c r="J249" i="1"/>
  <c r="I249" i="1"/>
  <c r="H249" i="1"/>
  <c r="G249" i="1"/>
  <c r="F249" i="1"/>
  <c r="A249" i="1"/>
  <c r="U248" i="1"/>
  <c r="T248" i="1"/>
  <c r="S248" i="1"/>
  <c r="R248" i="1"/>
  <c r="M248" i="1"/>
  <c r="L248" i="1"/>
  <c r="K248" i="1"/>
  <c r="J248" i="1"/>
  <c r="I248" i="1"/>
  <c r="H248" i="1"/>
  <c r="G248" i="1"/>
  <c r="F248" i="1"/>
  <c r="A248" i="1"/>
  <c r="U247" i="1"/>
  <c r="T247" i="1"/>
  <c r="S247" i="1"/>
  <c r="R247" i="1"/>
  <c r="M247" i="1"/>
  <c r="L247" i="1"/>
  <c r="K247" i="1"/>
  <c r="J247" i="1"/>
  <c r="I247" i="1"/>
  <c r="H247" i="1"/>
  <c r="G247" i="1"/>
  <c r="F247" i="1"/>
  <c r="A247" i="1"/>
  <c r="U246" i="1"/>
  <c r="T246" i="1"/>
  <c r="S246" i="1"/>
  <c r="R246" i="1"/>
  <c r="M246" i="1"/>
  <c r="L246" i="1"/>
  <c r="K246" i="1"/>
  <c r="J246" i="1"/>
  <c r="I246" i="1"/>
  <c r="H246" i="1"/>
  <c r="G246" i="1"/>
  <c r="F246" i="1"/>
  <c r="A246" i="1"/>
  <c r="U245" i="1"/>
  <c r="T245" i="1"/>
  <c r="S245" i="1"/>
  <c r="R245" i="1"/>
  <c r="M245" i="1"/>
  <c r="L245" i="1"/>
  <c r="K245" i="1"/>
  <c r="J245" i="1"/>
  <c r="I245" i="1"/>
  <c r="H245" i="1"/>
  <c r="G245" i="1"/>
  <c r="F245" i="1"/>
  <c r="A245" i="1"/>
  <c r="U244" i="1"/>
  <c r="T244" i="1"/>
  <c r="S244" i="1"/>
  <c r="R244" i="1"/>
  <c r="M244" i="1"/>
  <c r="L244" i="1"/>
  <c r="K244" i="1"/>
  <c r="J244" i="1"/>
  <c r="I244" i="1"/>
  <c r="H244" i="1"/>
  <c r="G244" i="1"/>
  <c r="F244" i="1"/>
  <c r="A244" i="1"/>
  <c r="U243" i="1"/>
  <c r="T243" i="1"/>
  <c r="S243" i="1"/>
  <c r="R243" i="1"/>
  <c r="M243" i="1"/>
  <c r="L243" i="1"/>
  <c r="K243" i="1"/>
  <c r="J243" i="1"/>
  <c r="I243" i="1"/>
  <c r="H243" i="1"/>
  <c r="G243" i="1"/>
  <c r="F243" i="1"/>
  <c r="A243" i="1"/>
  <c r="U242" i="1"/>
  <c r="T242" i="1"/>
  <c r="S242" i="1"/>
  <c r="R242" i="1"/>
  <c r="M242" i="1"/>
  <c r="L242" i="1"/>
  <c r="K242" i="1"/>
  <c r="J242" i="1"/>
  <c r="I242" i="1"/>
  <c r="H242" i="1"/>
  <c r="G242" i="1"/>
  <c r="F242" i="1"/>
  <c r="A242" i="1"/>
  <c r="U241" i="1"/>
  <c r="T241" i="1"/>
  <c r="S241" i="1"/>
  <c r="R241" i="1"/>
  <c r="M241" i="1"/>
  <c r="L241" i="1"/>
  <c r="K241" i="1"/>
  <c r="J241" i="1"/>
  <c r="I241" i="1"/>
  <c r="H241" i="1"/>
  <c r="G241" i="1"/>
  <c r="F241" i="1"/>
  <c r="A241" i="1"/>
  <c r="U240" i="1"/>
  <c r="T240" i="1"/>
  <c r="S240" i="1"/>
  <c r="R240" i="1"/>
  <c r="M240" i="1"/>
  <c r="L240" i="1"/>
  <c r="K240" i="1"/>
  <c r="J240" i="1"/>
  <c r="I240" i="1"/>
  <c r="H240" i="1"/>
  <c r="G240" i="1"/>
  <c r="F240" i="1"/>
  <c r="A240" i="1"/>
  <c r="U239" i="1"/>
  <c r="T239" i="1"/>
  <c r="S239" i="1"/>
  <c r="R239" i="1"/>
  <c r="M239" i="1"/>
  <c r="L239" i="1"/>
  <c r="K239" i="1"/>
  <c r="J239" i="1"/>
  <c r="I239" i="1"/>
  <c r="H239" i="1"/>
  <c r="G239" i="1"/>
  <c r="F239" i="1"/>
  <c r="A239" i="1"/>
  <c r="U238" i="1"/>
  <c r="T238" i="1"/>
  <c r="S238" i="1"/>
  <c r="R238" i="1"/>
  <c r="M238" i="1"/>
  <c r="L238" i="1"/>
  <c r="K238" i="1"/>
  <c r="J238" i="1"/>
  <c r="I238" i="1"/>
  <c r="H238" i="1"/>
  <c r="G238" i="1"/>
  <c r="F238" i="1"/>
  <c r="A238" i="1"/>
  <c r="U237" i="1"/>
  <c r="T237" i="1"/>
  <c r="S237" i="1"/>
  <c r="R237" i="1"/>
  <c r="M237" i="1"/>
  <c r="L237" i="1"/>
  <c r="K237" i="1"/>
  <c r="J237" i="1"/>
  <c r="I237" i="1"/>
  <c r="H237" i="1"/>
  <c r="G237" i="1"/>
  <c r="F237" i="1"/>
  <c r="A237" i="1"/>
  <c r="U236" i="1"/>
  <c r="T236" i="1"/>
  <c r="S236" i="1"/>
  <c r="R236" i="1"/>
  <c r="M236" i="1"/>
  <c r="L236" i="1"/>
  <c r="K236" i="1"/>
  <c r="J236" i="1"/>
  <c r="I236" i="1"/>
  <c r="H236" i="1"/>
  <c r="G236" i="1"/>
  <c r="F236" i="1"/>
  <c r="A236" i="1"/>
  <c r="U235" i="1"/>
  <c r="T235" i="1"/>
  <c r="S235" i="1"/>
  <c r="R235" i="1"/>
  <c r="M235" i="1"/>
  <c r="L235" i="1"/>
  <c r="K235" i="1"/>
  <c r="J235" i="1"/>
  <c r="I235" i="1"/>
  <c r="H235" i="1"/>
  <c r="G235" i="1"/>
  <c r="F235" i="1"/>
  <c r="A235" i="1"/>
  <c r="U234" i="1"/>
  <c r="T234" i="1"/>
  <c r="S234" i="1"/>
  <c r="R234" i="1"/>
  <c r="M234" i="1"/>
  <c r="L234" i="1"/>
  <c r="K234" i="1"/>
  <c r="J234" i="1"/>
  <c r="I234" i="1"/>
  <c r="H234" i="1"/>
  <c r="G234" i="1"/>
  <c r="F234" i="1"/>
  <c r="A234" i="1"/>
  <c r="U233" i="1"/>
  <c r="T233" i="1"/>
  <c r="S233" i="1"/>
  <c r="R233" i="1"/>
  <c r="M233" i="1"/>
  <c r="L233" i="1"/>
  <c r="K233" i="1"/>
  <c r="J233" i="1"/>
  <c r="I233" i="1"/>
  <c r="H233" i="1"/>
  <c r="G233" i="1"/>
  <c r="F233" i="1"/>
  <c r="A233" i="1"/>
  <c r="U232" i="1"/>
  <c r="T232" i="1"/>
  <c r="S232" i="1"/>
  <c r="R232" i="1"/>
  <c r="M232" i="1"/>
  <c r="L232" i="1"/>
  <c r="K232" i="1"/>
  <c r="J232" i="1"/>
  <c r="I232" i="1"/>
  <c r="H232" i="1"/>
  <c r="G232" i="1"/>
  <c r="F232" i="1"/>
  <c r="A232" i="1"/>
  <c r="U231" i="1"/>
  <c r="T231" i="1"/>
  <c r="S231" i="1"/>
  <c r="R231" i="1"/>
  <c r="M231" i="1"/>
  <c r="L231" i="1"/>
  <c r="K231" i="1"/>
  <c r="J231" i="1"/>
  <c r="I231" i="1"/>
  <c r="H231" i="1"/>
  <c r="G231" i="1"/>
  <c r="F231" i="1"/>
  <c r="A231" i="1"/>
  <c r="U230" i="1"/>
  <c r="T230" i="1"/>
  <c r="S230" i="1"/>
  <c r="R230" i="1"/>
  <c r="M230" i="1"/>
  <c r="L230" i="1"/>
  <c r="K230" i="1"/>
  <c r="J230" i="1"/>
  <c r="I230" i="1"/>
  <c r="H230" i="1"/>
  <c r="G230" i="1"/>
  <c r="F230" i="1"/>
  <c r="A230" i="1"/>
  <c r="U229" i="1"/>
  <c r="T229" i="1"/>
  <c r="S229" i="1"/>
  <c r="R229" i="1"/>
  <c r="M229" i="1"/>
  <c r="L229" i="1"/>
  <c r="K229" i="1"/>
  <c r="J229" i="1"/>
  <c r="I229" i="1"/>
  <c r="H229" i="1"/>
  <c r="G229" i="1"/>
  <c r="F229" i="1"/>
  <c r="A229" i="1"/>
  <c r="U228" i="1"/>
  <c r="T228" i="1"/>
  <c r="S228" i="1"/>
  <c r="R228" i="1"/>
  <c r="M228" i="1"/>
  <c r="L228" i="1"/>
  <c r="K228" i="1"/>
  <c r="J228" i="1"/>
  <c r="I228" i="1"/>
  <c r="H228" i="1"/>
  <c r="G228" i="1"/>
  <c r="F228" i="1"/>
  <c r="A228" i="1"/>
  <c r="U227" i="1"/>
  <c r="T227" i="1"/>
  <c r="S227" i="1"/>
  <c r="R227" i="1"/>
  <c r="M227" i="1"/>
  <c r="L227" i="1"/>
  <c r="K227" i="1"/>
  <c r="J227" i="1"/>
  <c r="I227" i="1"/>
  <c r="H227" i="1"/>
  <c r="G227" i="1"/>
  <c r="F227" i="1"/>
  <c r="A227" i="1"/>
  <c r="U226" i="1"/>
  <c r="T226" i="1"/>
  <c r="S226" i="1"/>
  <c r="R226" i="1"/>
  <c r="M226" i="1"/>
  <c r="L226" i="1"/>
  <c r="K226" i="1"/>
  <c r="J226" i="1"/>
  <c r="I226" i="1"/>
  <c r="H226" i="1"/>
  <c r="G226" i="1"/>
  <c r="F226" i="1"/>
  <c r="A226" i="1"/>
  <c r="U225" i="1"/>
  <c r="T225" i="1"/>
  <c r="S225" i="1"/>
  <c r="R225" i="1"/>
  <c r="M225" i="1"/>
  <c r="L225" i="1"/>
  <c r="K225" i="1"/>
  <c r="J225" i="1"/>
  <c r="I225" i="1"/>
  <c r="H225" i="1"/>
  <c r="G225" i="1"/>
  <c r="F225" i="1"/>
  <c r="A225" i="1"/>
  <c r="U224" i="1"/>
  <c r="T224" i="1"/>
  <c r="S224" i="1"/>
  <c r="R224" i="1"/>
  <c r="M224" i="1"/>
  <c r="L224" i="1"/>
  <c r="K224" i="1"/>
  <c r="J224" i="1"/>
  <c r="I224" i="1"/>
  <c r="H224" i="1"/>
  <c r="G224" i="1"/>
  <c r="F224" i="1"/>
  <c r="A224" i="1"/>
  <c r="U223" i="1"/>
  <c r="T223" i="1"/>
  <c r="S223" i="1"/>
  <c r="R223" i="1"/>
  <c r="M223" i="1"/>
  <c r="L223" i="1"/>
  <c r="K223" i="1"/>
  <c r="J223" i="1"/>
  <c r="I223" i="1"/>
  <c r="H223" i="1"/>
  <c r="G223" i="1"/>
  <c r="F223" i="1"/>
  <c r="A223" i="1"/>
  <c r="U222" i="1"/>
  <c r="T222" i="1"/>
  <c r="S222" i="1"/>
  <c r="R222" i="1"/>
  <c r="M222" i="1"/>
  <c r="L222" i="1"/>
  <c r="K222" i="1"/>
  <c r="J222" i="1"/>
  <c r="I222" i="1"/>
  <c r="H222" i="1"/>
  <c r="G222" i="1"/>
  <c r="F222" i="1"/>
  <c r="A222" i="1"/>
  <c r="U221" i="1"/>
  <c r="T221" i="1"/>
  <c r="S221" i="1"/>
  <c r="R221" i="1"/>
  <c r="M221" i="1"/>
  <c r="L221" i="1"/>
  <c r="K221" i="1"/>
  <c r="J221" i="1"/>
  <c r="I221" i="1"/>
  <c r="H221" i="1"/>
  <c r="G221" i="1"/>
  <c r="F221" i="1"/>
  <c r="A221" i="1"/>
  <c r="U220" i="1"/>
  <c r="T220" i="1"/>
  <c r="S220" i="1"/>
  <c r="R220" i="1"/>
  <c r="M220" i="1"/>
  <c r="L220" i="1"/>
  <c r="K220" i="1"/>
  <c r="J220" i="1"/>
  <c r="I220" i="1"/>
  <c r="H220" i="1"/>
  <c r="G220" i="1"/>
  <c r="F220" i="1"/>
  <c r="A220" i="1"/>
  <c r="U219" i="1"/>
  <c r="T219" i="1"/>
  <c r="S219" i="1"/>
  <c r="R219" i="1"/>
  <c r="M219" i="1"/>
  <c r="L219" i="1"/>
  <c r="K219" i="1"/>
  <c r="J219" i="1"/>
  <c r="I219" i="1"/>
  <c r="H219" i="1"/>
  <c r="G219" i="1"/>
  <c r="F219" i="1"/>
  <c r="A219" i="1"/>
  <c r="U218" i="1"/>
  <c r="T218" i="1"/>
  <c r="S218" i="1"/>
  <c r="R218" i="1"/>
  <c r="M218" i="1"/>
  <c r="L218" i="1"/>
  <c r="K218" i="1"/>
  <c r="J218" i="1"/>
  <c r="I218" i="1"/>
  <c r="H218" i="1"/>
  <c r="G218" i="1"/>
  <c r="F218" i="1"/>
  <c r="A218" i="1"/>
  <c r="U217" i="1"/>
  <c r="T217" i="1"/>
  <c r="S217" i="1"/>
  <c r="R217" i="1"/>
  <c r="M217" i="1"/>
  <c r="L217" i="1"/>
  <c r="K217" i="1"/>
  <c r="J217" i="1"/>
  <c r="I217" i="1"/>
  <c r="H217" i="1"/>
  <c r="G217" i="1"/>
  <c r="F217" i="1"/>
  <c r="A217" i="1"/>
  <c r="U216" i="1"/>
  <c r="T216" i="1"/>
  <c r="S216" i="1"/>
  <c r="R216" i="1"/>
  <c r="M216" i="1"/>
  <c r="L216" i="1"/>
  <c r="K216" i="1"/>
  <c r="J216" i="1"/>
  <c r="I216" i="1"/>
  <c r="H216" i="1"/>
  <c r="G216" i="1"/>
  <c r="F216" i="1"/>
  <c r="A216" i="1"/>
  <c r="U215" i="1"/>
  <c r="T215" i="1"/>
  <c r="S215" i="1"/>
  <c r="R215" i="1"/>
  <c r="M215" i="1"/>
  <c r="L215" i="1"/>
  <c r="K215" i="1"/>
  <c r="J215" i="1"/>
  <c r="I215" i="1"/>
  <c r="H215" i="1"/>
  <c r="G215" i="1"/>
  <c r="F215" i="1"/>
  <c r="A215" i="1"/>
  <c r="U214" i="1"/>
  <c r="T214" i="1"/>
  <c r="S214" i="1"/>
  <c r="R214" i="1"/>
  <c r="M214" i="1"/>
  <c r="L214" i="1"/>
  <c r="K214" i="1"/>
  <c r="J214" i="1"/>
  <c r="I214" i="1"/>
  <c r="H214" i="1"/>
  <c r="G214" i="1"/>
  <c r="F214" i="1"/>
  <c r="A214" i="1"/>
  <c r="U213" i="1"/>
  <c r="T213" i="1"/>
  <c r="S213" i="1"/>
  <c r="R213" i="1"/>
  <c r="M213" i="1"/>
  <c r="L213" i="1"/>
  <c r="K213" i="1"/>
  <c r="J213" i="1"/>
  <c r="I213" i="1"/>
  <c r="H213" i="1"/>
  <c r="G213" i="1"/>
  <c r="F213" i="1"/>
  <c r="A213" i="1"/>
  <c r="U212" i="1"/>
  <c r="T212" i="1"/>
  <c r="S212" i="1"/>
  <c r="R212" i="1"/>
  <c r="M212" i="1"/>
  <c r="L212" i="1"/>
  <c r="K212" i="1"/>
  <c r="J212" i="1"/>
  <c r="I212" i="1"/>
  <c r="H212" i="1"/>
  <c r="G212" i="1"/>
  <c r="F212" i="1"/>
  <c r="A212" i="1"/>
  <c r="U211" i="1"/>
  <c r="T211" i="1"/>
  <c r="S211" i="1"/>
  <c r="R211" i="1"/>
  <c r="M211" i="1"/>
  <c r="L211" i="1"/>
  <c r="K211" i="1"/>
  <c r="J211" i="1"/>
  <c r="I211" i="1"/>
  <c r="H211" i="1"/>
  <c r="G211" i="1"/>
  <c r="F211" i="1"/>
  <c r="A211" i="1"/>
  <c r="U210" i="1"/>
  <c r="T210" i="1"/>
  <c r="S210" i="1"/>
  <c r="R210" i="1"/>
  <c r="M210" i="1"/>
  <c r="L210" i="1"/>
  <c r="K210" i="1"/>
  <c r="J210" i="1"/>
  <c r="I210" i="1"/>
  <c r="H210" i="1"/>
  <c r="G210" i="1"/>
  <c r="F210" i="1"/>
  <c r="A210" i="1"/>
  <c r="U209" i="1"/>
  <c r="T209" i="1"/>
  <c r="S209" i="1"/>
  <c r="R209" i="1"/>
  <c r="M209" i="1"/>
  <c r="L209" i="1"/>
  <c r="K209" i="1"/>
  <c r="J209" i="1"/>
  <c r="I209" i="1"/>
  <c r="H209" i="1"/>
  <c r="G209" i="1"/>
  <c r="F209" i="1"/>
  <c r="A209" i="1"/>
  <c r="U208" i="1"/>
  <c r="T208" i="1"/>
  <c r="S208" i="1"/>
  <c r="R208" i="1"/>
  <c r="M208" i="1"/>
  <c r="L208" i="1"/>
  <c r="K208" i="1"/>
  <c r="J208" i="1"/>
  <c r="I208" i="1"/>
  <c r="H208" i="1"/>
  <c r="G208" i="1"/>
  <c r="F208" i="1"/>
  <c r="A208" i="1"/>
  <c r="U207" i="1"/>
  <c r="T207" i="1"/>
  <c r="S207" i="1"/>
  <c r="R207" i="1"/>
  <c r="M207" i="1"/>
  <c r="L207" i="1"/>
  <c r="K207" i="1"/>
  <c r="J207" i="1"/>
  <c r="I207" i="1"/>
  <c r="H207" i="1"/>
  <c r="G207" i="1"/>
  <c r="F207" i="1"/>
  <c r="A207" i="1"/>
  <c r="U206" i="1"/>
  <c r="T206" i="1"/>
  <c r="S206" i="1"/>
  <c r="R206" i="1"/>
  <c r="M206" i="1"/>
  <c r="L206" i="1"/>
  <c r="K206" i="1"/>
  <c r="J206" i="1"/>
  <c r="I206" i="1"/>
  <c r="H206" i="1"/>
  <c r="G206" i="1"/>
  <c r="F206" i="1"/>
  <c r="A206" i="1"/>
  <c r="U205" i="1"/>
  <c r="T205" i="1"/>
  <c r="S205" i="1"/>
  <c r="R205" i="1"/>
  <c r="M205" i="1"/>
  <c r="L205" i="1"/>
  <c r="K205" i="1"/>
  <c r="J205" i="1"/>
  <c r="I205" i="1"/>
  <c r="H205" i="1"/>
  <c r="G205" i="1"/>
  <c r="F205" i="1"/>
  <c r="A205" i="1"/>
  <c r="U204" i="1"/>
  <c r="T204" i="1"/>
  <c r="S204" i="1"/>
  <c r="R204" i="1"/>
  <c r="M204" i="1"/>
  <c r="L204" i="1"/>
  <c r="K204" i="1"/>
  <c r="J204" i="1"/>
  <c r="I204" i="1"/>
  <c r="H204" i="1"/>
  <c r="G204" i="1"/>
  <c r="F204" i="1"/>
  <c r="A204" i="1"/>
  <c r="U203" i="1"/>
  <c r="T203" i="1"/>
  <c r="S203" i="1"/>
  <c r="R203" i="1"/>
  <c r="M203" i="1"/>
  <c r="L203" i="1"/>
  <c r="K203" i="1"/>
  <c r="J203" i="1"/>
  <c r="I203" i="1"/>
  <c r="H203" i="1"/>
  <c r="G203" i="1"/>
  <c r="F203" i="1"/>
  <c r="A203" i="1"/>
  <c r="U202" i="1"/>
  <c r="T202" i="1"/>
  <c r="S202" i="1"/>
  <c r="R202" i="1"/>
  <c r="M202" i="1"/>
  <c r="L202" i="1"/>
  <c r="K202" i="1"/>
  <c r="J202" i="1"/>
  <c r="I202" i="1"/>
  <c r="H202" i="1"/>
  <c r="G202" i="1"/>
  <c r="F202" i="1"/>
  <c r="A202" i="1"/>
  <c r="U201" i="1"/>
  <c r="T201" i="1"/>
  <c r="S201" i="1"/>
  <c r="R201" i="1"/>
  <c r="M201" i="1"/>
  <c r="L201" i="1"/>
  <c r="K201" i="1"/>
  <c r="J201" i="1"/>
  <c r="I201" i="1"/>
  <c r="H201" i="1"/>
  <c r="G201" i="1"/>
  <c r="F201" i="1"/>
  <c r="A201" i="1"/>
  <c r="U200" i="1"/>
  <c r="T200" i="1"/>
  <c r="S200" i="1"/>
  <c r="R200" i="1"/>
  <c r="M200" i="1"/>
  <c r="L200" i="1"/>
  <c r="K200" i="1"/>
  <c r="J200" i="1"/>
  <c r="I200" i="1"/>
  <c r="H200" i="1"/>
  <c r="G200" i="1"/>
  <c r="F200" i="1"/>
  <c r="A200" i="1"/>
  <c r="U199" i="1"/>
  <c r="T199" i="1"/>
  <c r="S199" i="1"/>
  <c r="R199" i="1"/>
  <c r="M199" i="1"/>
  <c r="L199" i="1"/>
  <c r="K199" i="1"/>
  <c r="J199" i="1"/>
  <c r="I199" i="1"/>
  <c r="H199" i="1"/>
  <c r="G199" i="1"/>
  <c r="F199" i="1"/>
  <c r="A199" i="1"/>
  <c r="U198" i="1"/>
  <c r="T198" i="1"/>
  <c r="S198" i="1"/>
  <c r="R198" i="1"/>
  <c r="M198" i="1"/>
  <c r="L198" i="1"/>
  <c r="K198" i="1"/>
  <c r="J198" i="1"/>
  <c r="I198" i="1"/>
  <c r="H198" i="1"/>
  <c r="G198" i="1"/>
  <c r="F198" i="1"/>
  <c r="A198" i="1"/>
  <c r="U197" i="1"/>
  <c r="T197" i="1"/>
  <c r="S197" i="1"/>
  <c r="R197" i="1"/>
  <c r="M197" i="1"/>
  <c r="L197" i="1"/>
  <c r="K197" i="1"/>
  <c r="J197" i="1"/>
  <c r="I197" i="1"/>
  <c r="H197" i="1"/>
  <c r="G197" i="1"/>
  <c r="F197" i="1"/>
  <c r="A197" i="1"/>
  <c r="U196" i="1"/>
  <c r="T196" i="1"/>
  <c r="S196" i="1"/>
  <c r="R196" i="1"/>
  <c r="M196" i="1"/>
  <c r="L196" i="1"/>
  <c r="K196" i="1"/>
  <c r="J196" i="1"/>
  <c r="I196" i="1"/>
  <c r="H196" i="1"/>
  <c r="G196" i="1"/>
  <c r="F196" i="1"/>
  <c r="A196" i="1"/>
  <c r="U195" i="1"/>
  <c r="T195" i="1"/>
  <c r="S195" i="1"/>
  <c r="R195" i="1"/>
  <c r="M195" i="1"/>
  <c r="L195" i="1"/>
  <c r="K195" i="1"/>
  <c r="J195" i="1"/>
  <c r="I195" i="1"/>
  <c r="H195" i="1"/>
  <c r="G195" i="1"/>
  <c r="F195" i="1"/>
  <c r="A195" i="1"/>
  <c r="U194" i="1"/>
  <c r="T194" i="1"/>
  <c r="S194" i="1"/>
  <c r="R194" i="1"/>
  <c r="M194" i="1"/>
  <c r="L194" i="1"/>
  <c r="K194" i="1"/>
  <c r="J194" i="1"/>
  <c r="I194" i="1"/>
  <c r="H194" i="1"/>
  <c r="G194" i="1"/>
  <c r="F194" i="1"/>
  <c r="A194" i="1"/>
  <c r="U193" i="1"/>
  <c r="T193" i="1"/>
  <c r="S193" i="1"/>
  <c r="R193" i="1"/>
  <c r="M193" i="1"/>
  <c r="L193" i="1"/>
  <c r="K193" i="1"/>
  <c r="J193" i="1"/>
  <c r="I193" i="1"/>
  <c r="H193" i="1"/>
  <c r="G193" i="1"/>
  <c r="F193" i="1"/>
  <c r="A193" i="1"/>
  <c r="U192" i="1"/>
  <c r="T192" i="1"/>
  <c r="S192" i="1"/>
  <c r="R192" i="1"/>
  <c r="M192" i="1"/>
  <c r="L192" i="1"/>
  <c r="K192" i="1"/>
  <c r="J192" i="1"/>
  <c r="I192" i="1"/>
  <c r="H192" i="1"/>
  <c r="G192" i="1"/>
  <c r="F192" i="1"/>
  <c r="A192" i="1"/>
  <c r="U191" i="1"/>
  <c r="T191" i="1"/>
  <c r="S191" i="1"/>
  <c r="R191" i="1"/>
  <c r="M191" i="1"/>
  <c r="L191" i="1"/>
  <c r="K191" i="1"/>
  <c r="J191" i="1"/>
  <c r="I191" i="1"/>
  <c r="H191" i="1"/>
  <c r="G191" i="1"/>
  <c r="F191" i="1"/>
  <c r="A191" i="1"/>
  <c r="U190" i="1"/>
  <c r="T190" i="1"/>
  <c r="S190" i="1"/>
  <c r="R190" i="1"/>
  <c r="M190" i="1"/>
  <c r="L190" i="1"/>
  <c r="K190" i="1"/>
  <c r="J190" i="1"/>
  <c r="I190" i="1"/>
  <c r="H190" i="1"/>
  <c r="G190" i="1"/>
  <c r="F190" i="1"/>
  <c r="A190" i="1"/>
  <c r="U189" i="1"/>
  <c r="T189" i="1"/>
  <c r="S189" i="1"/>
  <c r="R189" i="1"/>
  <c r="M189" i="1"/>
  <c r="L189" i="1"/>
  <c r="K189" i="1"/>
  <c r="J189" i="1"/>
  <c r="I189" i="1"/>
  <c r="H189" i="1"/>
  <c r="G189" i="1"/>
  <c r="F189" i="1"/>
  <c r="A189" i="1"/>
  <c r="U188" i="1"/>
  <c r="T188" i="1"/>
  <c r="S188" i="1"/>
  <c r="R188" i="1"/>
  <c r="M188" i="1"/>
  <c r="L188" i="1"/>
  <c r="K188" i="1"/>
  <c r="J188" i="1"/>
  <c r="I188" i="1"/>
  <c r="H188" i="1"/>
  <c r="G188" i="1"/>
  <c r="F188" i="1"/>
  <c r="A188" i="1"/>
  <c r="U187" i="1"/>
  <c r="T187" i="1"/>
  <c r="S187" i="1"/>
  <c r="R187" i="1"/>
  <c r="M187" i="1"/>
  <c r="L187" i="1"/>
  <c r="K187" i="1"/>
  <c r="J187" i="1"/>
  <c r="I187" i="1"/>
  <c r="H187" i="1"/>
  <c r="G187" i="1"/>
  <c r="F187" i="1"/>
  <c r="A187" i="1"/>
  <c r="U186" i="1"/>
  <c r="T186" i="1"/>
  <c r="S186" i="1"/>
  <c r="R186" i="1"/>
  <c r="M186" i="1"/>
  <c r="L186" i="1"/>
  <c r="K186" i="1"/>
  <c r="J186" i="1"/>
  <c r="I186" i="1"/>
  <c r="H186" i="1"/>
  <c r="G186" i="1"/>
  <c r="F186" i="1"/>
  <c r="A186" i="1"/>
  <c r="U185" i="1"/>
  <c r="T185" i="1"/>
  <c r="S185" i="1"/>
  <c r="R185" i="1"/>
  <c r="M185" i="1"/>
  <c r="L185" i="1"/>
  <c r="K185" i="1"/>
  <c r="J185" i="1"/>
  <c r="I185" i="1"/>
  <c r="H185" i="1"/>
  <c r="G185" i="1"/>
  <c r="F185" i="1"/>
  <c r="A185" i="1"/>
  <c r="U184" i="1"/>
  <c r="T184" i="1"/>
  <c r="S184" i="1"/>
  <c r="R184" i="1"/>
  <c r="M184" i="1"/>
  <c r="L184" i="1"/>
  <c r="K184" i="1"/>
  <c r="J184" i="1"/>
  <c r="I184" i="1"/>
  <c r="H184" i="1"/>
  <c r="G184" i="1"/>
  <c r="F184" i="1"/>
  <c r="A184" i="1"/>
  <c r="U183" i="1"/>
  <c r="T183" i="1"/>
  <c r="S183" i="1"/>
  <c r="R183" i="1"/>
  <c r="M183" i="1"/>
  <c r="L183" i="1"/>
  <c r="K183" i="1"/>
  <c r="J183" i="1"/>
  <c r="I183" i="1"/>
  <c r="H183" i="1"/>
  <c r="G183" i="1"/>
  <c r="F183" i="1"/>
  <c r="A183" i="1"/>
  <c r="U182" i="1"/>
  <c r="T182" i="1"/>
  <c r="S182" i="1"/>
  <c r="R182" i="1"/>
  <c r="M182" i="1"/>
  <c r="L182" i="1"/>
  <c r="K182" i="1"/>
  <c r="J182" i="1"/>
  <c r="I182" i="1"/>
  <c r="H182" i="1"/>
  <c r="G182" i="1"/>
  <c r="F182" i="1"/>
  <c r="A182" i="1"/>
  <c r="U181" i="1"/>
  <c r="T181" i="1"/>
  <c r="S181" i="1"/>
  <c r="R181" i="1"/>
  <c r="M181" i="1"/>
  <c r="L181" i="1"/>
  <c r="K181" i="1"/>
  <c r="J181" i="1"/>
  <c r="I181" i="1"/>
  <c r="H181" i="1"/>
  <c r="G181" i="1"/>
  <c r="F181" i="1"/>
  <c r="A181" i="1"/>
  <c r="U180" i="1"/>
  <c r="T180" i="1"/>
  <c r="S180" i="1"/>
  <c r="R180" i="1"/>
  <c r="M180" i="1"/>
  <c r="L180" i="1"/>
  <c r="K180" i="1"/>
  <c r="J180" i="1"/>
  <c r="I180" i="1"/>
  <c r="H180" i="1"/>
  <c r="G180" i="1"/>
  <c r="F180" i="1"/>
  <c r="A180" i="1"/>
  <c r="U179" i="1"/>
  <c r="T179" i="1"/>
  <c r="S179" i="1"/>
  <c r="R179" i="1"/>
  <c r="M179" i="1"/>
  <c r="L179" i="1"/>
  <c r="K179" i="1"/>
  <c r="J179" i="1"/>
  <c r="I179" i="1"/>
  <c r="H179" i="1"/>
  <c r="G179" i="1"/>
  <c r="F179" i="1"/>
  <c r="A179" i="1"/>
  <c r="U178" i="1"/>
  <c r="T178" i="1"/>
  <c r="S178" i="1"/>
  <c r="R178" i="1"/>
  <c r="M178" i="1"/>
  <c r="L178" i="1"/>
  <c r="K178" i="1"/>
  <c r="J178" i="1"/>
  <c r="I178" i="1"/>
  <c r="H178" i="1"/>
  <c r="G178" i="1"/>
  <c r="F178" i="1"/>
  <c r="A178" i="1"/>
  <c r="U177" i="1"/>
  <c r="T177" i="1"/>
  <c r="S177" i="1"/>
  <c r="R177" i="1"/>
  <c r="M177" i="1"/>
  <c r="L177" i="1"/>
  <c r="K177" i="1"/>
  <c r="J177" i="1"/>
  <c r="I177" i="1"/>
  <c r="H177" i="1"/>
  <c r="G177" i="1"/>
  <c r="F177" i="1"/>
  <c r="A177" i="1"/>
  <c r="U176" i="1"/>
  <c r="T176" i="1"/>
  <c r="S176" i="1"/>
  <c r="R176" i="1"/>
  <c r="M176" i="1"/>
  <c r="L176" i="1"/>
  <c r="K176" i="1"/>
  <c r="J176" i="1"/>
  <c r="I176" i="1"/>
  <c r="H176" i="1"/>
  <c r="G176" i="1"/>
  <c r="F176" i="1"/>
  <c r="A176" i="1"/>
  <c r="U175" i="1"/>
  <c r="T175" i="1"/>
  <c r="S175" i="1"/>
  <c r="R175" i="1"/>
  <c r="M175" i="1"/>
  <c r="L175" i="1"/>
  <c r="K175" i="1"/>
  <c r="J175" i="1"/>
  <c r="I175" i="1"/>
  <c r="H175" i="1"/>
  <c r="G175" i="1"/>
  <c r="F175" i="1"/>
  <c r="A175" i="1"/>
  <c r="U174" i="1"/>
  <c r="T174" i="1"/>
  <c r="S174" i="1"/>
  <c r="R174" i="1"/>
  <c r="M174" i="1"/>
  <c r="L174" i="1"/>
  <c r="K174" i="1"/>
  <c r="J174" i="1"/>
  <c r="I174" i="1"/>
  <c r="H174" i="1"/>
  <c r="G174" i="1"/>
  <c r="F174" i="1"/>
  <c r="A174" i="1"/>
  <c r="U173" i="1"/>
  <c r="T173" i="1"/>
  <c r="S173" i="1"/>
  <c r="R173" i="1"/>
  <c r="M173" i="1"/>
  <c r="L173" i="1"/>
  <c r="K173" i="1"/>
  <c r="J173" i="1"/>
  <c r="I173" i="1"/>
  <c r="H173" i="1"/>
  <c r="G173" i="1"/>
  <c r="F173" i="1"/>
  <c r="A173" i="1"/>
  <c r="U172" i="1"/>
  <c r="T172" i="1"/>
  <c r="S172" i="1"/>
  <c r="R172" i="1"/>
  <c r="M172" i="1"/>
  <c r="L172" i="1"/>
  <c r="K172" i="1"/>
  <c r="J172" i="1"/>
  <c r="I172" i="1"/>
  <c r="H172" i="1"/>
  <c r="G172" i="1"/>
  <c r="F172" i="1"/>
  <c r="A172" i="1"/>
  <c r="U171" i="1"/>
  <c r="T171" i="1"/>
  <c r="S171" i="1"/>
  <c r="R171" i="1"/>
  <c r="M171" i="1"/>
  <c r="L171" i="1"/>
  <c r="K171" i="1"/>
  <c r="J171" i="1"/>
  <c r="I171" i="1"/>
  <c r="H171" i="1"/>
  <c r="G171" i="1"/>
  <c r="F171" i="1"/>
  <c r="A171" i="1"/>
  <c r="U170" i="1"/>
  <c r="T170" i="1"/>
  <c r="S170" i="1"/>
  <c r="R170" i="1"/>
  <c r="M170" i="1"/>
  <c r="L170" i="1"/>
  <c r="K170" i="1"/>
  <c r="J170" i="1"/>
  <c r="I170" i="1"/>
  <c r="H170" i="1"/>
  <c r="G170" i="1"/>
  <c r="F170" i="1"/>
  <c r="A170" i="1"/>
  <c r="U169" i="1"/>
  <c r="T169" i="1"/>
  <c r="S169" i="1"/>
  <c r="R169" i="1"/>
  <c r="M169" i="1"/>
  <c r="L169" i="1"/>
  <c r="K169" i="1"/>
  <c r="J169" i="1"/>
  <c r="I169" i="1"/>
  <c r="H169" i="1"/>
  <c r="G169" i="1"/>
  <c r="F169" i="1"/>
  <c r="A169" i="1"/>
  <c r="U168" i="1"/>
  <c r="T168" i="1"/>
  <c r="S168" i="1"/>
  <c r="R168" i="1"/>
  <c r="M168" i="1"/>
  <c r="L168" i="1"/>
  <c r="K168" i="1"/>
  <c r="J168" i="1"/>
  <c r="I168" i="1"/>
  <c r="H168" i="1"/>
  <c r="G168" i="1"/>
  <c r="F168" i="1"/>
  <c r="A168" i="1"/>
  <c r="U167" i="1"/>
  <c r="T167" i="1"/>
  <c r="S167" i="1"/>
  <c r="R167" i="1"/>
  <c r="M167" i="1"/>
  <c r="L167" i="1"/>
  <c r="K167" i="1"/>
  <c r="J167" i="1"/>
  <c r="I167" i="1"/>
  <c r="H167" i="1"/>
  <c r="G167" i="1"/>
  <c r="F167" i="1"/>
  <c r="A167" i="1"/>
  <c r="U166" i="1"/>
  <c r="T166" i="1"/>
  <c r="S166" i="1"/>
  <c r="R166" i="1"/>
  <c r="M166" i="1"/>
  <c r="L166" i="1"/>
  <c r="K166" i="1"/>
  <c r="J166" i="1"/>
  <c r="I166" i="1"/>
  <c r="H166" i="1"/>
  <c r="G166" i="1"/>
  <c r="F166" i="1"/>
  <c r="A166" i="1"/>
  <c r="U165" i="1"/>
  <c r="T165" i="1"/>
  <c r="S165" i="1"/>
  <c r="R165" i="1"/>
  <c r="M165" i="1"/>
  <c r="L165" i="1"/>
  <c r="K165" i="1"/>
  <c r="J165" i="1"/>
  <c r="I165" i="1"/>
  <c r="H165" i="1"/>
  <c r="G165" i="1"/>
  <c r="F165" i="1"/>
  <c r="A165" i="1"/>
  <c r="U164" i="1"/>
  <c r="T164" i="1"/>
  <c r="S164" i="1"/>
  <c r="R164" i="1"/>
  <c r="M164" i="1"/>
  <c r="L164" i="1"/>
  <c r="K164" i="1"/>
  <c r="J164" i="1"/>
  <c r="I164" i="1"/>
  <c r="H164" i="1"/>
  <c r="G164" i="1"/>
  <c r="F164" i="1"/>
  <c r="A164" i="1"/>
  <c r="U163" i="1"/>
  <c r="T163" i="1"/>
  <c r="S163" i="1"/>
  <c r="R163" i="1"/>
  <c r="M163" i="1"/>
  <c r="L163" i="1"/>
  <c r="K163" i="1"/>
  <c r="J163" i="1"/>
  <c r="I163" i="1"/>
  <c r="H163" i="1"/>
  <c r="G163" i="1"/>
  <c r="F163" i="1"/>
  <c r="A163" i="1"/>
  <c r="U162" i="1"/>
  <c r="T162" i="1"/>
  <c r="S162" i="1"/>
  <c r="R162" i="1"/>
  <c r="M162" i="1"/>
  <c r="L162" i="1"/>
  <c r="K162" i="1"/>
  <c r="J162" i="1"/>
  <c r="I162" i="1"/>
  <c r="H162" i="1"/>
  <c r="G162" i="1"/>
  <c r="F162" i="1"/>
  <c r="A162" i="1"/>
  <c r="U161" i="1"/>
  <c r="T161" i="1"/>
  <c r="S161" i="1"/>
  <c r="R161" i="1"/>
  <c r="M161" i="1"/>
  <c r="L161" i="1"/>
  <c r="K161" i="1"/>
  <c r="J161" i="1"/>
  <c r="I161" i="1"/>
  <c r="H161" i="1"/>
  <c r="G161" i="1"/>
  <c r="F161" i="1"/>
  <c r="A161" i="1"/>
  <c r="U160" i="1"/>
  <c r="T160" i="1"/>
  <c r="S160" i="1"/>
  <c r="R160" i="1"/>
  <c r="M160" i="1"/>
  <c r="L160" i="1"/>
  <c r="K160" i="1"/>
  <c r="J160" i="1"/>
  <c r="I160" i="1"/>
  <c r="H160" i="1"/>
  <c r="G160" i="1"/>
  <c r="F160" i="1"/>
  <c r="A160" i="1"/>
  <c r="U159" i="1"/>
  <c r="T159" i="1"/>
  <c r="S159" i="1"/>
  <c r="R159" i="1"/>
  <c r="M159" i="1"/>
  <c r="L159" i="1"/>
  <c r="K159" i="1"/>
  <c r="J159" i="1"/>
  <c r="I159" i="1"/>
  <c r="H159" i="1"/>
  <c r="G159" i="1"/>
  <c r="F159" i="1"/>
  <c r="A159" i="1"/>
  <c r="U158" i="1"/>
  <c r="T158" i="1"/>
  <c r="S158" i="1"/>
  <c r="R158" i="1"/>
  <c r="M158" i="1"/>
  <c r="L158" i="1"/>
  <c r="K158" i="1"/>
  <c r="J158" i="1"/>
  <c r="I158" i="1"/>
  <c r="H158" i="1"/>
  <c r="G158" i="1"/>
  <c r="F158" i="1"/>
  <c r="A158" i="1"/>
  <c r="U157" i="1"/>
  <c r="T157" i="1"/>
  <c r="S157" i="1"/>
  <c r="R157" i="1"/>
  <c r="M157" i="1"/>
  <c r="L157" i="1"/>
  <c r="K157" i="1"/>
  <c r="J157" i="1"/>
  <c r="I157" i="1"/>
  <c r="H157" i="1"/>
  <c r="G157" i="1"/>
  <c r="F157" i="1"/>
  <c r="A157" i="1"/>
  <c r="U156" i="1"/>
  <c r="T156" i="1"/>
  <c r="S156" i="1"/>
  <c r="R156" i="1"/>
  <c r="M156" i="1"/>
  <c r="L156" i="1"/>
  <c r="K156" i="1"/>
  <c r="J156" i="1"/>
  <c r="I156" i="1"/>
  <c r="H156" i="1"/>
  <c r="G156" i="1"/>
  <c r="F156" i="1"/>
  <c r="A156" i="1"/>
  <c r="U155" i="1"/>
  <c r="T155" i="1"/>
  <c r="S155" i="1"/>
  <c r="R155" i="1"/>
  <c r="M155" i="1"/>
  <c r="L155" i="1"/>
  <c r="K155" i="1"/>
  <c r="J155" i="1"/>
  <c r="I155" i="1"/>
  <c r="H155" i="1"/>
  <c r="G155" i="1"/>
  <c r="F155" i="1"/>
  <c r="A155" i="1"/>
  <c r="U154" i="1"/>
  <c r="T154" i="1"/>
  <c r="S154" i="1"/>
  <c r="R154" i="1"/>
  <c r="M154" i="1"/>
  <c r="L154" i="1"/>
  <c r="K154" i="1"/>
  <c r="J154" i="1"/>
  <c r="I154" i="1"/>
  <c r="H154" i="1"/>
  <c r="G154" i="1"/>
  <c r="F154" i="1"/>
  <c r="A154" i="1"/>
  <c r="U153" i="1"/>
  <c r="T153" i="1"/>
  <c r="S153" i="1"/>
  <c r="R153" i="1"/>
  <c r="M153" i="1"/>
  <c r="L153" i="1"/>
  <c r="K153" i="1"/>
  <c r="J153" i="1"/>
  <c r="I153" i="1"/>
  <c r="H153" i="1"/>
  <c r="G153" i="1"/>
  <c r="F153" i="1"/>
  <c r="A153" i="1"/>
  <c r="U152" i="1"/>
  <c r="T152" i="1"/>
  <c r="S152" i="1"/>
  <c r="R152" i="1"/>
  <c r="M152" i="1"/>
  <c r="L152" i="1"/>
  <c r="K152" i="1"/>
  <c r="J152" i="1"/>
  <c r="I152" i="1"/>
  <c r="H152" i="1"/>
  <c r="G152" i="1"/>
  <c r="F152" i="1"/>
  <c r="A152" i="1"/>
  <c r="U151" i="1"/>
  <c r="T151" i="1"/>
  <c r="S151" i="1"/>
  <c r="R151" i="1"/>
  <c r="M151" i="1"/>
  <c r="L151" i="1"/>
  <c r="K151" i="1"/>
  <c r="J151" i="1"/>
  <c r="I151" i="1"/>
  <c r="H151" i="1"/>
  <c r="G151" i="1"/>
  <c r="F151" i="1"/>
  <c r="A151" i="1"/>
  <c r="U150" i="1"/>
  <c r="T150" i="1"/>
  <c r="S150" i="1"/>
  <c r="R150" i="1"/>
  <c r="M150" i="1"/>
  <c r="L150" i="1"/>
  <c r="K150" i="1"/>
  <c r="J150" i="1"/>
  <c r="I150" i="1"/>
  <c r="H150" i="1"/>
  <c r="G150" i="1"/>
  <c r="F150" i="1"/>
  <c r="A150" i="1"/>
  <c r="U149" i="1"/>
  <c r="T149" i="1"/>
  <c r="S149" i="1"/>
  <c r="R149" i="1"/>
  <c r="M149" i="1"/>
  <c r="L149" i="1"/>
  <c r="K149" i="1"/>
  <c r="J149" i="1"/>
  <c r="I149" i="1"/>
  <c r="H149" i="1"/>
  <c r="G149" i="1"/>
  <c r="F149" i="1"/>
  <c r="A149" i="1"/>
  <c r="U148" i="1"/>
  <c r="T148" i="1"/>
  <c r="S148" i="1"/>
  <c r="R148" i="1"/>
  <c r="M148" i="1"/>
  <c r="L148" i="1"/>
  <c r="K148" i="1"/>
  <c r="J148" i="1"/>
  <c r="I148" i="1"/>
  <c r="H148" i="1"/>
  <c r="G148" i="1"/>
  <c r="F148" i="1"/>
  <c r="A148" i="1"/>
  <c r="U147" i="1"/>
  <c r="T147" i="1"/>
  <c r="S147" i="1"/>
  <c r="R147" i="1"/>
  <c r="M147" i="1"/>
  <c r="L147" i="1"/>
  <c r="K147" i="1"/>
  <c r="J147" i="1"/>
  <c r="I147" i="1"/>
  <c r="H147" i="1"/>
  <c r="G147" i="1"/>
  <c r="F147" i="1"/>
  <c r="A147" i="1"/>
  <c r="U146" i="1"/>
  <c r="T146" i="1"/>
  <c r="S146" i="1"/>
  <c r="R146" i="1"/>
  <c r="M146" i="1"/>
  <c r="L146" i="1"/>
  <c r="K146" i="1"/>
  <c r="J146" i="1"/>
  <c r="I146" i="1"/>
  <c r="H146" i="1"/>
  <c r="G146" i="1"/>
  <c r="F146" i="1"/>
  <c r="A146" i="1"/>
  <c r="U145" i="1"/>
  <c r="T145" i="1"/>
  <c r="S145" i="1"/>
  <c r="R145" i="1"/>
  <c r="M145" i="1"/>
  <c r="L145" i="1"/>
  <c r="K145" i="1"/>
  <c r="J145" i="1"/>
  <c r="I145" i="1"/>
  <c r="H145" i="1"/>
  <c r="G145" i="1"/>
  <c r="F145" i="1"/>
  <c r="A145" i="1"/>
  <c r="U144" i="1"/>
  <c r="T144" i="1"/>
  <c r="S144" i="1"/>
  <c r="R144" i="1"/>
  <c r="M144" i="1"/>
  <c r="L144" i="1"/>
  <c r="K144" i="1"/>
  <c r="J144" i="1"/>
  <c r="I144" i="1"/>
  <c r="H144" i="1"/>
  <c r="G144" i="1"/>
  <c r="F144" i="1"/>
  <c r="A144" i="1"/>
  <c r="U143" i="1"/>
  <c r="T143" i="1"/>
  <c r="S143" i="1"/>
  <c r="R143" i="1"/>
  <c r="M143" i="1"/>
  <c r="L143" i="1"/>
  <c r="K143" i="1"/>
  <c r="J143" i="1"/>
  <c r="I143" i="1"/>
  <c r="H143" i="1"/>
  <c r="G143" i="1"/>
  <c r="F143" i="1"/>
  <c r="A143" i="1"/>
  <c r="U142" i="1"/>
  <c r="T142" i="1"/>
  <c r="S142" i="1"/>
  <c r="R142" i="1"/>
  <c r="M142" i="1"/>
  <c r="L142" i="1"/>
  <c r="K142" i="1"/>
  <c r="J142" i="1"/>
  <c r="I142" i="1"/>
  <c r="H142" i="1"/>
  <c r="G142" i="1"/>
  <c r="F142" i="1"/>
  <c r="A142" i="1"/>
  <c r="U141" i="1"/>
  <c r="T141" i="1"/>
  <c r="S141" i="1"/>
  <c r="R141" i="1"/>
  <c r="M141" i="1"/>
  <c r="L141" i="1"/>
  <c r="K141" i="1"/>
  <c r="J141" i="1"/>
  <c r="I141" i="1"/>
  <c r="H141" i="1"/>
  <c r="G141" i="1"/>
  <c r="F141" i="1"/>
  <c r="A141" i="1"/>
  <c r="U140" i="1"/>
  <c r="T140" i="1"/>
  <c r="S140" i="1"/>
  <c r="R140" i="1"/>
  <c r="M140" i="1"/>
  <c r="L140" i="1"/>
  <c r="K140" i="1"/>
  <c r="J140" i="1"/>
  <c r="I140" i="1"/>
  <c r="H140" i="1"/>
  <c r="G140" i="1"/>
  <c r="F140" i="1"/>
  <c r="A140" i="1"/>
  <c r="U139" i="1"/>
  <c r="T139" i="1"/>
  <c r="S139" i="1"/>
  <c r="R139" i="1"/>
  <c r="M139" i="1"/>
  <c r="L139" i="1"/>
  <c r="K139" i="1"/>
  <c r="J139" i="1"/>
  <c r="I139" i="1"/>
  <c r="H139" i="1"/>
  <c r="G139" i="1"/>
  <c r="F139" i="1"/>
  <c r="A139" i="1"/>
  <c r="U138" i="1"/>
  <c r="T138" i="1"/>
  <c r="S138" i="1"/>
  <c r="R138" i="1"/>
  <c r="M138" i="1"/>
  <c r="L138" i="1"/>
  <c r="K138" i="1"/>
  <c r="J138" i="1"/>
  <c r="I138" i="1"/>
  <c r="H138" i="1"/>
  <c r="G138" i="1"/>
  <c r="F138" i="1"/>
  <c r="A138" i="1"/>
  <c r="U137" i="1"/>
  <c r="T137" i="1"/>
  <c r="S137" i="1"/>
  <c r="R137" i="1"/>
  <c r="M137" i="1"/>
  <c r="L137" i="1"/>
  <c r="K137" i="1"/>
  <c r="J137" i="1"/>
  <c r="I137" i="1"/>
  <c r="H137" i="1"/>
  <c r="G137" i="1"/>
  <c r="F137" i="1"/>
  <c r="A137" i="1"/>
  <c r="U136" i="1"/>
  <c r="T136" i="1"/>
  <c r="S136" i="1"/>
  <c r="R136" i="1"/>
  <c r="M136" i="1"/>
  <c r="L136" i="1"/>
  <c r="K136" i="1"/>
  <c r="J136" i="1"/>
  <c r="I136" i="1"/>
  <c r="H136" i="1"/>
  <c r="G136" i="1"/>
  <c r="F136" i="1"/>
  <c r="A136" i="1"/>
  <c r="U135" i="1"/>
  <c r="T135" i="1"/>
  <c r="S135" i="1"/>
  <c r="R135" i="1"/>
  <c r="M135" i="1"/>
  <c r="L135" i="1"/>
  <c r="K135" i="1"/>
  <c r="J135" i="1"/>
  <c r="I135" i="1"/>
  <c r="H135" i="1"/>
  <c r="G135" i="1"/>
  <c r="F135" i="1"/>
  <c r="A135" i="1"/>
  <c r="U134" i="1"/>
  <c r="T134" i="1"/>
  <c r="S134" i="1"/>
  <c r="R134" i="1"/>
  <c r="M134" i="1"/>
  <c r="L134" i="1"/>
  <c r="K134" i="1"/>
  <c r="J134" i="1"/>
  <c r="I134" i="1"/>
  <c r="H134" i="1"/>
  <c r="G134" i="1"/>
  <c r="F134" i="1"/>
  <c r="A134" i="1"/>
  <c r="U133" i="1"/>
  <c r="T133" i="1"/>
  <c r="S133" i="1"/>
  <c r="R133" i="1"/>
  <c r="M133" i="1"/>
  <c r="L133" i="1"/>
  <c r="K133" i="1"/>
  <c r="J133" i="1"/>
  <c r="I133" i="1"/>
  <c r="H133" i="1"/>
  <c r="G133" i="1"/>
  <c r="F133" i="1"/>
  <c r="A133" i="1"/>
  <c r="U132" i="1"/>
  <c r="T132" i="1"/>
  <c r="S132" i="1"/>
  <c r="R132" i="1"/>
  <c r="M132" i="1"/>
  <c r="L132" i="1"/>
  <c r="K132" i="1"/>
  <c r="J132" i="1"/>
  <c r="I132" i="1"/>
  <c r="H132" i="1"/>
  <c r="G132" i="1"/>
  <c r="F132" i="1"/>
  <c r="A132" i="1"/>
  <c r="U131" i="1"/>
  <c r="T131" i="1"/>
  <c r="S131" i="1"/>
  <c r="R131" i="1"/>
  <c r="M131" i="1"/>
  <c r="L131" i="1"/>
  <c r="K131" i="1"/>
  <c r="J131" i="1"/>
  <c r="I131" i="1"/>
  <c r="H131" i="1"/>
  <c r="G131" i="1"/>
  <c r="F131" i="1"/>
  <c r="A131" i="1"/>
  <c r="U130" i="1"/>
  <c r="T130" i="1"/>
  <c r="S130" i="1"/>
  <c r="R130" i="1"/>
  <c r="M130" i="1"/>
  <c r="L130" i="1"/>
  <c r="K130" i="1"/>
  <c r="J130" i="1"/>
  <c r="I130" i="1"/>
  <c r="H130" i="1"/>
  <c r="G130" i="1"/>
  <c r="F130" i="1"/>
  <c r="A130" i="1"/>
  <c r="U129" i="1"/>
  <c r="T129" i="1"/>
  <c r="S129" i="1"/>
  <c r="R129" i="1"/>
  <c r="M129" i="1"/>
  <c r="L129" i="1"/>
  <c r="K129" i="1"/>
  <c r="J129" i="1"/>
  <c r="I129" i="1"/>
  <c r="H129" i="1"/>
  <c r="G129" i="1"/>
  <c r="F129" i="1"/>
  <c r="A129" i="1"/>
  <c r="U128" i="1"/>
  <c r="T128" i="1"/>
  <c r="S128" i="1"/>
  <c r="R128" i="1"/>
  <c r="M128" i="1"/>
  <c r="L128" i="1"/>
  <c r="K128" i="1"/>
  <c r="J128" i="1"/>
  <c r="I128" i="1"/>
  <c r="H128" i="1"/>
  <c r="G128" i="1"/>
  <c r="F128" i="1"/>
  <c r="A128" i="1"/>
  <c r="U127" i="1"/>
  <c r="T127" i="1"/>
  <c r="S127" i="1"/>
  <c r="R127" i="1"/>
  <c r="M127" i="1"/>
  <c r="L127" i="1"/>
  <c r="K127" i="1"/>
  <c r="J127" i="1"/>
  <c r="I127" i="1"/>
  <c r="H127" i="1"/>
  <c r="G127" i="1"/>
  <c r="F127" i="1"/>
  <c r="A127" i="1"/>
  <c r="U126" i="1"/>
  <c r="T126" i="1"/>
  <c r="S126" i="1"/>
  <c r="R126" i="1"/>
  <c r="M126" i="1"/>
  <c r="L126" i="1"/>
  <c r="K126" i="1"/>
  <c r="J126" i="1"/>
  <c r="I126" i="1"/>
  <c r="H126" i="1"/>
  <c r="G126" i="1"/>
  <c r="F126" i="1"/>
  <c r="A126" i="1"/>
  <c r="U125" i="1"/>
  <c r="T125" i="1"/>
  <c r="S125" i="1"/>
  <c r="R125" i="1"/>
  <c r="M125" i="1"/>
  <c r="L125" i="1"/>
  <c r="K125" i="1"/>
  <c r="J125" i="1"/>
  <c r="I125" i="1"/>
  <c r="H125" i="1"/>
  <c r="G125" i="1"/>
  <c r="F125" i="1"/>
  <c r="A125" i="1"/>
  <c r="U124" i="1"/>
  <c r="T124" i="1"/>
  <c r="S124" i="1"/>
  <c r="R124" i="1"/>
  <c r="M124" i="1"/>
  <c r="L124" i="1"/>
  <c r="K124" i="1"/>
  <c r="J124" i="1"/>
  <c r="I124" i="1"/>
  <c r="H124" i="1"/>
  <c r="G124" i="1"/>
  <c r="F124" i="1"/>
  <c r="A124" i="1"/>
  <c r="U123" i="1"/>
  <c r="T123" i="1"/>
  <c r="S123" i="1"/>
  <c r="R123" i="1"/>
  <c r="M123" i="1"/>
  <c r="L123" i="1"/>
  <c r="K123" i="1"/>
  <c r="J123" i="1"/>
  <c r="I123" i="1"/>
  <c r="H123" i="1"/>
  <c r="G123" i="1"/>
  <c r="F123" i="1"/>
  <c r="A123" i="1"/>
  <c r="U122" i="1"/>
  <c r="T122" i="1"/>
  <c r="S122" i="1"/>
  <c r="R122" i="1"/>
  <c r="M122" i="1"/>
  <c r="L122" i="1"/>
  <c r="K122" i="1"/>
  <c r="J122" i="1"/>
  <c r="I122" i="1"/>
  <c r="H122" i="1"/>
  <c r="G122" i="1"/>
  <c r="F122" i="1"/>
  <c r="A122" i="1"/>
  <c r="U121" i="1"/>
  <c r="T121" i="1"/>
  <c r="S121" i="1"/>
  <c r="R121" i="1"/>
  <c r="M121" i="1"/>
  <c r="L121" i="1"/>
  <c r="K121" i="1"/>
  <c r="J121" i="1"/>
  <c r="I121" i="1"/>
  <c r="H121" i="1"/>
  <c r="G121" i="1"/>
  <c r="F121" i="1"/>
  <c r="A121" i="1"/>
  <c r="U120" i="1"/>
  <c r="T120" i="1"/>
  <c r="S120" i="1"/>
  <c r="R120" i="1"/>
  <c r="M120" i="1"/>
  <c r="L120" i="1"/>
  <c r="K120" i="1"/>
  <c r="J120" i="1"/>
  <c r="I120" i="1"/>
  <c r="H120" i="1"/>
  <c r="G120" i="1"/>
  <c r="F120" i="1"/>
  <c r="A120" i="1"/>
  <c r="U119" i="1"/>
  <c r="T119" i="1"/>
  <c r="S119" i="1"/>
  <c r="R119" i="1"/>
  <c r="M119" i="1"/>
  <c r="L119" i="1"/>
  <c r="K119" i="1"/>
  <c r="J119" i="1"/>
  <c r="I119" i="1"/>
  <c r="H119" i="1"/>
  <c r="G119" i="1"/>
  <c r="F119" i="1"/>
  <c r="A119" i="1"/>
  <c r="U118" i="1"/>
  <c r="T118" i="1"/>
  <c r="S118" i="1"/>
  <c r="R118" i="1"/>
  <c r="M118" i="1"/>
  <c r="L118" i="1"/>
  <c r="K118" i="1"/>
  <c r="J118" i="1"/>
  <c r="I118" i="1"/>
  <c r="H118" i="1"/>
  <c r="G118" i="1"/>
  <c r="F118" i="1"/>
  <c r="A118" i="1"/>
  <c r="U117" i="1"/>
  <c r="T117" i="1"/>
  <c r="S117" i="1"/>
  <c r="R117" i="1"/>
  <c r="M117" i="1"/>
  <c r="L117" i="1"/>
  <c r="K117" i="1"/>
  <c r="J117" i="1"/>
  <c r="I117" i="1"/>
  <c r="H117" i="1"/>
  <c r="G117" i="1"/>
  <c r="F117" i="1"/>
  <c r="A117" i="1"/>
  <c r="U116" i="1"/>
  <c r="T116" i="1"/>
  <c r="S116" i="1"/>
  <c r="R116" i="1"/>
  <c r="M116" i="1"/>
  <c r="L116" i="1"/>
  <c r="K116" i="1"/>
  <c r="J116" i="1"/>
  <c r="I116" i="1"/>
  <c r="H116" i="1"/>
  <c r="G116" i="1"/>
  <c r="F116" i="1"/>
  <c r="A116" i="1"/>
  <c r="U115" i="1"/>
  <c r="T115" i="1"/>
  <c r="S115" i="1"/>
  <c r="R115" i="1"/>
  <c r="M115" i="1"/>
  <c r="L115" i="1"/>
  <c r="K115" i="1"/>
  <c r="J115" i="1"/>
  <c r="I115" i="1"/>
  <c r="H115" i="1"/>
  <c r="G115" i="1"/>
  <c r="F115" i="1"/>
  <c r="A115" i="1"/>
  <c r="U114" i="1"/>
  <c r="T114" i="1"/>
  <c r="S114" i="1"/>
  <c r="R114" i="1"/>
  <c r="M114" i="1"/>
  <c r="L114" i="1"/>
  <c r="K114" i="1"/>
  <c r="J114" i="1"/>
  <c r="I114" i="1"/>
  <c r="H114" i="1"/>
  <c r="G114" i="1"/>
  <c r="F114" i="1"/>
  <c r="A114" i="1"/>
  <c r="U113" i="1"/>
  <c r="T113" i="1"/>
  <c r="S113" i="1"/>
  <c r="R113" i="1"/>
  <c r="M113" i="1"/>
  <c r="L113" i="1"/>
  <c r="K113" i="1"/>
  <c r="J113" i="1"/>
  <c r="I113" i="1"/>
  <c r="H113" i="1"/>
  <c r="G113" i="1"/>
  <c r="F113" i="1"/>
  <c r="A113" i="1"/>
  <c r="U112" i="1"/>
  <c r="T112" i="1"/>
  <c r="S112" i="1"/>
  <c r="R112" i="1"/>
  <c r="M112" i="1"/>
  <c r="L112" i="1"/>
  <c r="K112" i="1"/>
  <c r="J112" i="1"/>
  <c r="I112" i="1"/>
  <c r="H112" i="1"/>
  <c r="G112" i="1"/>
  <c r="F112" i="1"/>
  <c r="A112" i="1"/>
  <c r="U111" i="1"/>
  <c r="T111" i="1"/>
  <c r="S111" i="1"/>
  <c r="R111" i="1"/>
  <c r="M111" i="1"/>
  <c r="L111" i="1"/>
  <c r="K111" i="1"/>
  <c r="J111" i="1"/>
  <c r="I111" i="1"/>
  <c r="H111" i="1"/>
  <c r="G111" i="1"/>
  <c r="F111" i="1"/>
  <c r="A111" i="1"/>
  <c r="U110" i="1"/>
  <c r="T110" i="1"/>
  <c r="S110" i="1"/>
  <c r="R110" i="1"/>
  <c r="M110" i="1"/>
  <c r="L110" i="1"/>
  <c r="K110" i="1"/>
  <c r="J110" i="1"/>
  <c r="I110" i="1"/>
  <c r="H110" i="1"/>
  <c r="G110" i="1"/>
  <c r="F110" i="1"/>
  <c r="A110" i="1"/>
  <c r="U109" i="1"/>
  <c r="T109" i="1"/>
  <c r="S109" i="1"/>
  <c r="R109" i="1"/>
  <c r="M109" i="1"/>
  <c r="L109" i="1"/>
  <c r="K109" i="1"/>
  <c r="J109" i="1"/>
  <c r="I109" i="1"/>
  <c r="H109" i="1"/>
  <c r="G109" i="1"/>
  <c r="F109" i="1"/>
  <c r="A109" i="1"/>
  <c r="U108" i="1"/>
  <c r="T108" i="1"/>
  <c r="S108" i="1"/>
  <c r="R108" i="1"/>
  <c r="M108" i="1"/>
  <c r="L108" i="1"/>
  <c r="K108" i="1"/>
  <c r="J108" i="1"/>
  <c r="I108" i="1"/>
  <c r="H108" i="1"/>
  <c r="G108" i="1"/>
  <c r="F108" i="1"/>
  <c r="A108" i="1"/>
  <c r="U107" i="1"/>
  <c r="T107" i="1"/>
  <c r="S107" i="1"/>
  <c r="R107" i="1"/>
  <c r="M107" i="1"/>
  <c r="L107" i="1"/>
  <c r="K107" i="1"/>
  <c r="J107" i="1"/>
  <c r="I107" i="1"/>
  <c r="H107" i="1"/>
  <c r="G107" i="1"/>
  <c r="F107" i="1"/>
  <c r="A107" i="1"/>
  <c r="U106" i="1"/>
  <c r="T106" i="1"/>
  <c r="S106" i="1"/>
  <c r="R106" i="1"/>
  <c r="M106" i="1"/>
  <c r="L106" i="1"/>
  <c r="K106" i="1"/>
  <c r="J106" i="1"/>
  <c r="I106" i="1"/>
  <c r="H106" i="1"/>
  <c r="G106" i="1"/>
  <c r="F106" i="1"/>
  <c r="A106" i="1"/>
  <c r="U105" i="1"/>
  <c r="T105" i="1"/>
  <c r="S105" i="1"/>
  <c r="R105" i="1"/>
  <c r="M105" i="1"/>
  <c r="L105" i="1"/>
  <c r="K105" i="1"/>
  <c r="J105" i="1"/>
  <c r="I105" i="1"/>
  <c r="H105" i="1"/>
  <c r="G105" i="1"/>
  <c r="F105" i="1"/>
  <c r="A105" i="1"/>
  <c r="U104" i="1"/>
  <c r="T104" i="1"/>
  <c r="S104" i="1"/>
  <c r="R104" i="1"/>
  <c r="M104" i="1"/>
  <c r="L104" i="1"/>
  <c r="K104" i="1"/>
  <c r="J104" i="1"/>
  <c r="I104" i="1"/>
  <c r="H104" i="1"/>
  <c r="G104" i="1"/>
  <c r="F104" i="1"/>
  <c r="A104" i="1"/>
  <c r="U103" i="1"/>
  <c r="T103" i="1"/>
  <c r="S103" i="1"/>
  <c r="R103" i="1"/>
  <c r="M103" i="1"/>
  <c r="L103" i="1"/>
  <c r="K103" i="1"/>
  <c r="J103" i="1"/>
  <c r="I103" i="1"/>
  <c r="H103" i="1"/>
  <c r="G103" i="1"/>
  <c r="F103" i="1"/>
  <c r="A103" i="1"/>
  <c r="U102" i="1"/>
  <c r="T102" i="1"/>
  <c r="S102" i="1"/>
  <c r="R102" i="1"/>
  <c r="M102" i="1"/>
  <c r="L102" i="1"/>
  <c r="K102" i="1"/>
  <c r="J102" i="1"/>
  <c r="I102" i="1"/>
  <c r="H102" i="1"/>
  <c r="G102" i="1"/>
  <c r="F102" i="1"/>
  <c r="A102" i="1"/>
  <c r="U101" i="1"/>
  <c r="T101" i="1"/>
  <c r="S101" i="1"/>
  <c r="R101" i="1"/>
  <c r="M101" i="1"/>
  <c r="L101" i="1"/>
  <c r="K101" i="1"/>
  <c r="J101" i="1"/>
  <c r="I101" i="1"/>
  <c r="H101" i="1"/>
  <c r="G101" i="1"/>
  <c r="F101" i="1"/>
  <c r="A101" i="1"/>
  <c r="U100" i="1"/>
  <c r="T100" i="1"/>
  <c r="S100" i="1"/>
  <c r="R100" i="1"/>
  <c r="M100" i="1"/>
  <c r="L100" i="1"/>
  <c r="K100" i="1"/>
  <c r="J100" i="1"/>
  <c r="I100" i="1"/>
  <c r="H100" i="1"/>
  <c r="G100" i="1"/>
  <c r="F100" i="1"/>
  <c r="A100" i="1"/>
  <c r="U99" i="1"/>
  <c r="T99" i="1"/>
  <c r="S99" i="1"/>
  <c r="R99" i="1"/>
  <c r="M99" i="1"/>
  <c r="L99" i="1"/>
  <c r="K99" i="1"/>
  <c r="J99" i="1"/>
  <c r="I99" i="1"/>
  <c r="H99" i="1"/>
  <c r="G99" i="1"/>
  <c r="F99" i="1"/>
  <c r="A99" i="1"/>
  <c r="U98" i="1"/>
  <c r="T98" i="1"/>
  <c r="S98" i="1"/>
  <c r="R98" i="1"/>
  <c r="M98" i="1"/>
  <c r="L98" i="1"/>
  <c r="K98" i="1"/>
  <c r="J98" i="1"/>
  <c r="I98" i="1"/>
  <c r="H98" i="1"/>
  <c r="G98" i="1"/>
  <c r="F98" i="1"/>
  <c r="A98" i="1"/>
  <c r="U97" i="1"/>
  <c r="T97" i="1"/>
  <c r="S97" i="1"/>
  <c r="R97" i="1"/>
  <c r="M97" i="1"/>
  <c r="L97" i="1"/>
  <c r="K97" i="1"/>
  <c r="J97" i="1"/>
  <c r="I97" i="1"/>
  <c r="H97" i="1"/>
  <c r="G97" i="1"/>
  <c r="F97" i="1"/>
  <c r="A97" i="1"/>
  <c r="U96" i="1"/>
  <c r="T96" i="1"/>
  <c r="S96" i="1"/>
  <c r="R96" i="1"/>
  <c r="M96" i="1"/>
  <c r="L96" i="1"/>
  <c r="K96" i="1"/>
  <c r="J96" i="1"/>
  <c r="I96" i="1"/>
  <c r="H96" i="1"/>
  <c r="G96" i="1"/>
  <c r="F96" i="1"/>
  <c r="A96" i="1"/>
  <c r="U95" i="1"/>
  <c r="T95" i="1"/>
  <c r="S95" i="1"/>
  <c r="R95" i="1"/>
  <c r="M95" i="1"/>
  <c r="L95" i="1"/>
  <c r="K95" i="1"/>
  <c r="J95" i="1"/>
  <c r="I95" i="1"/>
  <c r="H95" i="1"/>
  <c r="G95" i="1"/>
  <c r="F95" i="1"/>
  <c r="A95" i="1"/>
  <c r="U94" i="1"/>
  <c r="T94" i="1"/>
  <c r="S94" i="1"/>
  <c r="R94" i="1"/>
  <c r="M94" i="1"/>
  <c r="L94" i="1"/>
  <c r="K94" i="1"/>
  <c r="J94" i="1"/>
  <c r="I94" i="1"/>
  <c r="H94" i="1"/>
  <c r="G94" i="1"/>
  <c r="F94" i="1"/>
  <c r="A94" i="1"/>
  <c r="U93" i="1"/>
  <c r="T93" i="1"/>
  <c r="S93" i="1"/>
  <c r="R93" i="1"/>
  <c r="M93" i="1"/>
  <c r="L93" i="1"/>
  <c r="K93" i="1"/>
  <c r="J93" i="1"/>
  <c r="I93" i="1"/>
  <c r="H93" i="1"/>
  <c r="G93" i="1"/>
  <c r="F93" i="1"/>
  <c r="A93" i="1"/>
  <c r="U92" i="1"/>
  <c r="T92" i="1"/>
  <c r="S92" i="1"/>
  <c r="R92" i="1"/>
  <c r="M92" i="1"/>
  <c r="L92" i="1"/>
  <c r="K92" i="1"/>
  <c r="J92" i="1"/>
  <c r="I92" i="1"/>
  <c r="H92" i="1"/>
  <c r="G92" i="1"/>
  <c r="F92" i="1"/>
  <c r="A92" i="1"/>
  <c r="U91" i="1"/>
  <c r="T91" i="1"/>
  <c r="S91" i="1"/>
  <c r="R91" i="1"/>
  <c r="M91" i="1"/>
  <c r="L91" i="1"/>
  <c r="K91" i="1"/>
  <c r="J91" i="1"/>
  <c r="I91" i="1"/>
  <c r="H91" i="1"/>
  <c r="G91" i="1"/>
  <c r="F91" i="1"/>
  <c r="A91" i="1"/>
  <c r="U90" i="1"/>
  <c r="T90" i="1"/>
  <c r="S90" i="1"/>
  <c r="R90" i="1"/>
  <c r="M90" i="1"/>
  <c r="L90" i="1"/>
  <c r="K90" i="1"/>
  <c r="J90" i="1"/>
  <c r="I90" i="1"/>
  <c r="H90" i="1"/>
  <c r="G90" i="1"/>
  <c r="F90" i="1"/>
  <c r="A90" i="1"/>
  <c r="U89" i="1"/>
  <c r="T89" i="1"/>
  <c r="S89" i="1"/>
  <c r="R89" i="1"/>
  <c r="M89" i="1"/>
  <c r="L89" i="1"/>
  <c r="K89" i="1"/>
  <c r="J89" i="1"/>
  <c r="I89" i="1"/>
  <c r="H89" i="1"/>
  <c r="G89" i="1"/>
  <c r="F89" i="1"/>
  <c r="A89" i="1"/>
  <c r="U88" i="1"/>
  <c r="T88" i="1"/>
  <c r="S88" i="1"/>
  <c r="R88" i="1"/>
  <c r="M88" i="1"/>
  <c r="L88" i="1"/>
  <c r="K88" i="1"/>
  <c r="J88" i="1"/>
  <c r="I88" i="1"/>
  <c r="H88" i="1"/>
  <c r="G88" i="1"/>
  <c r="F88" i="1"/>
  <c r="A88" i="1"/>
  <c r="U87" i="1"/>
  <c r="T87" i="1"/>
  <c r="S87" i="1"/>
  <c r="R87" i="1"/>
  <c r="M87" i="1"/>
  <c r="L87" i="1"/>
  <c r="K87" i="1"/>
  <c r="J87" i="1"/>
  <c r="I87" i="1"/>
  <c r="H87" i="1"/>
  <c r="G87" i="1"/>
  <c r="F87" i="1"/>
  <c r="A87" i="1"/>
  <c r="U86" i="1"/>
  <c r="T86" i="1"/>
  <c r="S86" i="1"/>
  <c r="R86" i="1"/>
  <c r="M86" i="1"/>
  <c r="L86" i="1"/>
  <c r="K86" i="1"/>
  <c r="J86" i="1"/>
  <c r="I86" i="1"/>
  <c r="H86" i="1"/>
  <c r="G86" i="1"/>
  <c r="F86" i="1"/>
  <c r="A86" i="1"/>
  <c r="U85" i="1"/>
  <c r="T85" i="1"/>
  <c r="S85" i="1"/>
  <c r="R85" i="1"/>
  <c r="M85" i="1"/>
  <c r="L85" i="1"/>
  <c r="K85" i="1"/>
  <c r="J85" i="1"/>
  <c r="I85" i="1"/>
  <c r="H85" i="1"/>
  <c r="G85" i="1"/>
  <c r="F85" i="1"/>
  <c r="A85" i="1"/>
  <c r="U84" i="1"/>
  <c r="T84" i="1"/>
  <c r="S84" i="1"/>
  <c r="R84" i="1"/>
  <c r="M84" i="1"/>
  <c r="L84" i="1"/>
  <c r="K84" i="1"/>
  <c r="J84" i="1"/>
  <c r="I84" i="1"/>
  <c r="H84" i="1"/>
  <c r="G84" i="1"/>
  <c r="F84" i="1"/>
  <c r="A84" i="1"/>
  <c r="U83" i="1"/>
  <c r="T83" i="1"/>
  <c r="S83" i="1"/>
  <c r="R83" i="1"/>
  <c r="M83" i="1"/>
  <c r="L83" i="1"/>
  <c r="K83" i="1"/>
  <c r="J83" i="1"/>
  <c r="I83" i="1"/>
  <c r="H83" i="1"/>
  <c r="G83" i="1"/>
  <c r="F83" i="1"/>
  <c r="A83" i="1"/>
  <c r="U82" i="1"/>
  <c r="T82" i="1"/>
  <c r="S82" i="1"/>
  <c r="R82" i="1"/>
  <c r="M82" i="1"/>
  <c r="L82" i="1"/>
  <c r="K82" i="1"/>
  <c r="J82" i="1"/>
  <c r="I82" i="1"/>
  <c r="H82" i="1"/>
  <c r="G82" i="1"/>
  <c r="F82" i="1"/>
  <c r="A82" i="1"/>
  <c r="U81" i="1"/>
  <c r="T81" i="1"/>
  <c r="S81" i="1"/>
  <c r="R81" i="1"/>
  <c r="M81" i="1"/>
  <c r="L81" i="1"/>
  <c r="K81" i="1"/>
  <c r="J81" i="1"/>
  <c r="I81" i="1"/>
  <c r="H81" i="1"/>
  <c r="G81" i="1"/>
  <c r="F81" i="1"/>
  <c r="A81" i="1"/>
  <c r="U80" i="1"/>
  <c r="T80" i="1"/>
  <c r="S80" i="1"/>
  <c r="R80" i="1"/>
  <c r="M80" i="1"/>
  <c r="L80" i="1"/>
  <c r="K80" i="1"/>
  <c r="J80" i="1"/>
  <c r="I80" i="1"/>
  <c r="H80" i="1"/>
  <c r="G80" i="1"/>
  <c r="F80" i="1"/>
  <c r="A80" i="1"/>
  <c r="U79" i="1"/>
  <c r="T79" i="1"/>
  <c r="S79" i="1"/>
  <c r="R79" i="1"/>
  <c r="M79" i="1"/>
  <c r="L79" i="1"/>
  <c r="K79" i="1"/>
  <c r="J79" i="1"/>
  <c r="I79" i="1"/>
  <c r="H79" i="1"/>
  <c r="G79" i="1"/>
  <c r="F79" i="1"/>
  <c r="A79" i="1"/>
  <c r="U78" i="1"/>
  <c r="T78" i="1"/>
  <c r="S78" i="1"/>
  <c r="R78" i="1"/>
  <c r="M78" i="1"/>
  <c r="L78" i="1"/>
  <c r="K78" i="1"/>
  <c r="J78" i="1"/>
  <c r="I78" i="1"/>
  <c r="H78" i="1"/>
  <c r="G78" i="1"/>
  <c r="F78" i="1"/>
  <c r="A78" i="1"/>
  <c r="U77" i="1"/>
  <c r="T77" i="1"/>
  <c r="S77" i="1"/>
  <c r="R77" i="1"/>
  <c r="M77" i="1"/>
  <c r="L77" i="1"/>
  <c r="K77" i="1"/>
  <c r="J77" i="1"/>
  <c r="I77" i="1"/>
  <c r="H77" i="1"/>
  <c r="G77" i="1"/>
  <c r="F77" i="1"/>
  <c r="A77" i="1"/>
  <c r="U76" i="1"/>
  <c r="T76" i="1"/>
  <c r="S76" i="1"/>
  <c r="R76" i="1"/>
  <c r="M76" i="1"/>
  <c r="L76" i="1"/>
  <c r="K76" i="1"/>
  <c r="J76" i="1"/>
  <c r="I76" i="1"/>
  <c r="H76" i="1"/>
  <c r="G76" i="1"/>
  <c r="F76" i="1"/>
  <c r="A76" i="1"/>
  <c r="U75" i="1"/>
  <c r="T75" i="1"/>
  <c r="S75" i="1"/>
  <c r="R75" i="1"/>
  <c r="M75" i="1"/>
  <c r="L75" i="1"/>
  <c r="K75" i="1"/>
  <c r="J75" i="1"/>
  <c r="I75" i="1"/>
  <c r="H75" i="1"/>
  <c r="G75" i="1"/>
  <c r="F75" i="1"/>
  <c r="A75" i="1"/>
  <c r="U74" i="1"/>
  <c r="T74" i="1"/>
  <c r="S74" i="1"/>
  <c r="R74" i="1"/>
  <c r="M74" i="1"/>
  <c r="L74" i="1"/>
  <c r="K74" i="1"/>
  <c r="J74" i="1"/>
  <c r="I74" i="1"/>
  <c r="H74" i="1"/>
  <c r="G74" i="1"/>
  <c r="F74" i="1"/>
  <c r="A74" i="1"/>
  <c r="U73" i="1"/>
  <c r="T73" i="1"/>
  <c r="S73" i="1"/>
  <c r="R73" i="1"/>
  <c r="M73" i="1"/>
  <c r="L73" i="1"/>
  <c r="K73" i="1"/>
  <c r="J73" i="1"/>
  <c r="I73" i="1"/>
  <c r="H73" i="1"/>
  <c r="G73" i="1"/>
  <c r="F73" i="1"/>
  <c r="A73" i="1"/>
  <c r="U72" i="1"/>
  <c r="T72" i="1"/>
  <c r="S72" i="1"/>
  <c r="R72" i="1"/>
  <c r="M72" i="1"/>
  <c r="L72" i="1"/>
  <c r="K72" i="1"/>
  <c r="J72" i="1"/>
  <c r="I72" i="1"/>
  <c r="H72" i="1"/>
  <c r="G72" i="1"/>
  <c r="F72" i="1"/>
  <c r="A72" i="1"/>
  <c r="U71" i="1"/>
  <c r="T71" i="1"/>
  <c r="S71" i="1"/>
  <c r="R71" i="1"/>
  <c r="M71" i="1"/>
  <c r="L71" i="1"/>
  <c r="K71" i="1"/>
  <c r="J71" i="1"/>
  <c r="I71" i="1"/>
  <c r="H71" i="1"/>
  <c r="G71" i="1"/>
  <c r="F71" i="1"/>
  <c r="A71" i="1"/>
  <c r="U70" i="1"/>
  <c r="T70" i="1"/>
  <c r="S70" i="1"/>
  <c r="R70" i="1"/>
  <c r="M70" i="1"/>
  <c r="L70" i="1"/>
  <c r="K70" i="1"/>
  <c r="J70" i="1"/>
  <c r="I70" i="1"/>
  <c r="H70" i="1"/>
  <c r="G70" i="1"/>
  <c r="F70" i="1"/>
  <c r="A70" i="1"/>
  <c r="U69" i="1"/>
  <c r="T69" i="1"/>
  <c r="S69" i="1"/>
  <c r="R69" i="1"/>
  <c r="M69" i="1"/>
  <c r="L69" i="1"/>
  <c r="K69" i="1"/>
  <c r="J69" i="1"/>
  <c r="I69" i="1"/>
  <c r="H69" i="1"/>
  <c r="G69" i="1"/>
  <c r="F69" i="1"/>
  <c r="A69" i="1"/>
  <c r="U68" i="1"/>
  <c r="T68" i="1"/>
  <c r="S68" i="1"/>
  <c r="R68" i="1"/>
  <c r="M68" i="1"/>
  <c r="L68" i="1"/>
  <c r="K68" i="1"/>
  <c r="J68" i="1"/>
  <c r="I68" i="1"/>
  <c r="H68" i="1"/>
  <c r="G68" i="1"/>
  <c r="F68" i="1"/>
  <c r="A68" i="1"/>
  <c r="U67" i="1"/>
  <c r="T67" i="1"/>
  <c r="S67" i="1"/>
  <c r="R67" i="1"/>
  <c r="M67" i="1"/>
  <c r="L67" i="1"/>
  <c r="K67" i="1"/>
  <c r="J67" i="1"/>
  <c r="I67" i="1"/>
  <c r="H67" i="1"/>
  <c r="G67" i="1"/>
  <c r="F67" i="1"/>
  <c r="A67" i="1"/>
  <c r="U66" i="1"/>
  <c r="T66" i="1"/>
  <c r="S66" i="1"/>
  <c r="R66" i="1"/>
  <c r="M66" i="1"/>
  <c r="L66" i="1"/>
  <c r="K66" i="1"/>
  <c r="J66" i="1"/>
  <c r="I66" i="1"/>
  <c r="H66" i="1"/>
  <c r="G66" i="1"/>
  <c r="F66" i="1"/>
  <c r="A66" i="1"/>
  <c r="U65" i="1"/>
  <c r="T65" i="1"/>
  <c r="S65" i="1"/>
  <c r="R65" i="1"/>
  <c r="M65" i="1"/>
  <c r="L65" i="1"/>
  <c r="K65" i="1"/>
  <c r="J65" i="1"/>
  <c r="I65" i="1"/>
  <c r="H65" i="1"/>
  <c r="G65" i="1"/>
  <c r="F65" i="1"/>
  <c r="A65" i="1"/>
  <c r="U64" i="1"/>
  <c r="T64" i="1"/>
  <c r="S64" i="1"/>
  <c r="R64" i="1"/>
  <c r="M64" i="1"/>
  <c r="L64" i="1"/>
  <c r="K64" i="1"/>
  <c r="J64" i="1"/>
  <c r="I64" i="1"/>
  <c r="H64" i="1"/>
  <c r="G64" i="1"/>
  <c r="F64" i="1"/>
  <c r="A64" i="1"/>
  <c r="U63" i="1"/>
  <c r="T63" i="1"/>
  <c r="S63" i="1"/>
  <c r="R63" i="1"/>
  <c r="M63" i="1"/>
  <c r="L63" i="1"/>
  <c r="K63" i="1"/>
  <c r="J63" i="1"/>
  <c r="I63" i="1"/>
  <c r="H63" i="1"/>
  <c r="G63" i="1"/>
  <c r="F63" i="1"/>
  <c r="A63" i="1"/>
  <c r="U62" i="1"/>
  <c r="T62" i="1"/>
  <c r="S62" i="1"/>
  <c r="R62" i="1"/>
  <c r="M62" i="1"/>
  <c r="L62" i="1"/>
  <c r="K62" i="1"/>
  <c r="J62" i="1"/>
  <c r="I62" i="1"/>
  <c r="H62" i="1"/>
  <c r="G62" i="1"/>
  <c r="F62" i="1"/>
  <c r="A62" i="1"/>
  <c r="U61" i="1"/>
  <c r="T61" i="1"/>
  <c r="S61" i="1"/>
  <c r="R61" i="1"/>
  <c r="M61" i="1"/>
  <c r="L61" i="1"/>
  <c r="K61" i="1"/>
  <c r="J61" i="1"/>
  <c r="I61" i="1"/>
  <c r="H61" i="1"/>
  <c r="G61" i="1"/>
  <c r="F61" i="1"/>
  <c r="A61" i="1"/>
  <c r="U60" i="1"/>
  <c r="T60" i="1"/>
  <c r="S60" i="1"/>
  <c r="R60" i="1"/>
  <c r="M60" i="1"/>
  <c r="L60" i="1"/>
  <c r="K60" i="1"/>
  <c r="J60" i="1"/>
  <c r="I60" i="1"/>
  <c r="H60" i="1"/>
  <c r="G60" i="1"/>
  <c r="F60" i="1"/>
  <c r="A60" i="1"/>
  <c r="U59" i="1"/>
  <c r="T59" i="1"/>
  <c r="S59" i="1"/>
  <c r="R59" i="1"/>
  <c r="M59" i="1"/>
  <c r="L59" i="1"/>
  <c r="K59" i="1"/>
  <c r="J59" i="1"/>
  <c r="I59" i="1"/>
  <c r="H59" i="1"/>
  <c r="G59" i="1"/>
  <c r="F59" i="1"/>
  <c r="A59" i="1"/>
  <c r="U58" i="1"/>
  <c r="T58" i="1"/>
  <c r="S58" i="1"/>
  <c r="R58" i="1"/>
  <c r="M58" i="1"/>
  <c r="L58" i="1"/>
  <c r="K58" i="1"/>
  <c r="J58" i="1"/>
  <c r="I58" i="1"/>
  <c r="H58" i="1"/>
  <c r="G58" i="1"/>
  <c r="F58" i="1"/>
  <c r="A58" i="1"/>
  <c r="U57" i="1"/>
  <c r="T57" i="1"/>
  <c r="S57" i="1"/>
  <c r="R57" i="1"/>
  <c r="M57" i="1"/>
  <c r="L57" i="1"/>
  <c r="K57" i="1"/>
  <c r="J57" i="1"/>
  <c r="I57" i="1"/>
  <c r="H57" i="1"/>
  <c r="G57" i="1"/>
  <c r="F57" i="1"/>
  <c r="A57" i="1"/>
  <c r="U56" i="1"/>
  <c r="T56" i="1"/>
  <c r="S56" i="1"/>
  <c r="R56" i="1"/>
  <c r="M56" i="1"/>
  <c r="L56" i="1"/>
  <c r="K56" i="1"/>
  <c r="J56" i="1"/>
  <c r="I56" i="1"/>
  <c r="H56" i="1"/>
  <c r="G56" i="1"/>
  <c r="F56" i="1"/>
  <c r="A56" i="1"/>
  <c r="U55" i="1"/>
  <c r="T55" i="1"/>
  <c r="S55" i="1"/>
  <c r="R55" i="1"/>
  <c r="M55" i="1"/>
  <c r="L55" i="1"/>
  <c r="K55" i="1"/>
  <c r="J55" i="1"/>
  <c r="I55" i="1"/>
  <c r="H55" i="1"/>
  <c r="G55" i="1"/>
  <c r="F55" i="1"/>
  <c r="A55" i="1"/>
  <c r="U54" i="1"/>
  <c r="T54" i="1"/>
  <c r="S54" i="1"/>
  <c r="R54" i="1"/>
  <c r="M54" i="1"/>
  <c r="L54" i="1"/>
  <c r="K54" i="1"/>
  <c r="J54" i="1"/>
  <c r="I54" i="1"/>
  <c r="H54" i="1"/>
  <c r="G54" i="1"/>
  <c r="F54" i="1"/>
  <c r="A54" i="1"/>
  <c r="U53" i="1"/>
  <c r="T53" i="1"/>
  <c r="S53" i="1"/>
  <c r="R53" i="1"/>
  <c r="M53" i="1"/>
  <c r="L53" i="1"/>
  <c r="K53" i="1"/>
  <c r="J53" i="1"/>
  <c r="I53" i="1"/>
  <c r="H53" i="1"/>
  <c r="G53" i="1"/>
  <c r="F53" i="1"/>
  <c r="A53" i="1"/>
  <c r="U52" i="1"/>
  <c r="T52" i="1"/>
  <c r="S52" i="1"/>
  <c r="R52" i="1"/>
  <c r="M52" i="1"/>
  <c r="L52" i="1"/>
  <c r="K52" i="1"/>
  <c r="J52" i="1"/>
  <c r="I52" i="1"/>
  <c r="H52" i="1"/>
  <c r="G52" i="1"/>
  <c r="F52" i="1"/>
  <c r="A52" i="1"/>
  <c r="U51" i="1"/>
  <c r="T51" i="1"/>
  <c r="S51" i="1"/>
  <c r="R51" i="1"/>
  <c r="M51" i="1"/>
  <c r="L51" i="1"/>
  <c r="K51" i="1"/>
  <c r="J51" i="1"/>
  <c r="I51" i="1"/>
  <c r="H51" i="1"/>
  <c r="G51" i="1"/>
  <c r="F51" i="1"/>
  <c r="A51" i="1"/>
  <c r="U50" i="1"/>
  <c r="T50" i="1"/>
  <c r="S50" i="1"/>
  <c r="R50" i="1"/>
  <c r="M50" i="1"/>
  <c r="L50" i="1"/>
  <c r="K50" i="1"/>
  <c r="J50" i="1"/>
  <c r="I50" i="1"/>
  <c r="H50" i="1"/>
  <c r="G50" i="1"/>
  <c r="F50" i="1"/>
  <c r="A50" i="1"/>
  <c r="U49" i="1"/>
  <c r="T49" i="1"/>
  <c r="S49" i="1"/>
  <c r="R49" i="1"/>
  <c r="M49" i="1"/>
  <c r="L49" i="1"/>
  <c r="K49" i="1"/>
  <c r="J49" i="1"/>
  <c r="I49" i="1"/>
  <c r="H49" i="1"/>
  <c r="G49" i="1"/>
  <c r="F49" i="1"/>
  <c r="A49" i="1"/>
  <c r="U48" i="1"/>
  <c r="T48" i="1"/>
  <c r="S48" i="1"/>
  <c r="R48" i="1"/>
  <c r="M48" i="1"/>
  <c r="L48" i="1"/>
  <c r="K48" i="1"/>
  <c r="J48" i="1"/>
  <c r="I48" i="1"/>
  <c r="H48" i="1"/>
  <c r="G48" i="1"/>
  <c r="F48" i="1"/>
  <c r="A48" i="1"/>
  <c r="U47" i="1"/>
  <c r="T47" i="1"/>
  <c r="S47" i="1"/>
  <c r="R47" i="1"/>
  <c r="M47" i="1"/>
  <c r="L47" i="1"/>
  <c r="K47" i="1"/>
  <c r="J47" i="1"/>
  <c r="I47" i="1"/>
  <c r="H47" i="1"/>
  <c r="G47" i="1"/>
  <c r="F47" i="1"/>
  <c r="A47" i="1"/>
  <c r="U46" i="1"/>
  <c r="T46" i="1"/>
  <c r="S46" i="1"/>
  <c r="R46" i="1"/>
  <c r="M46" i="1"/>
  <c r="L46" i="1"/>
  <c r="K46" i="1"/>
  <c r="J46" i="1"/>
  <c r="I46" i="1"/>
  <c r="H46" i="1"/>
  <c r="G46" i="1"/>
  <c r="F46" i="1"/>
  <c r="A46" i="1"/>
  <c r="U45" i="1"/>
  <c r="T45" i="1"/>
  <c r="S45" i="1"/>
  <c r="R45" i="1"/>
  <c r="M45" i="1"/>
  <c r="L45" i="1"/>
  <c r="K45" i="1"/>
  <c r="J45" i="1"/>
  <c r="I45" i="1"/>
  <c r="H45" i="1"/>
  <c r="G45" i="1"/>
  <c r="F45" i="1"/>
  <c r="A45" i="1"/>
  <c r="U44" i="1"/>
  <c r="T44" i="1"/>
  <c r="S44" i="1"/>
  <c r="R44" i="1"/>
  <c r="M44" i="1"/>
  <c r="L44" i="1"/>
  <c r="K44" i="1"/>
  <c r="J44" i="1"/>
  <c r="I44" i="1"/>
  <c r="H44" i="1"/>
  <c r="G44" i="1"/>
  <c r="F44" i="1"/>
  <c r="A44" i="1"/>
  <c r="U43" i="1"/>
  <c r="T43" i="1"/>
  <c r="S43" i="1"/>
  <c r="R43" i="1"/>
  <c r="M43" i="1"/>
  <c r="L43" i="1"/>
  <c r="K43" i="1"/>
  <c r="J43" i="1"/>
  <c r="I43" i="1"/>
  <c r="H43" i="1"/>
  <c r="G43" i="1"/>
  <c r="F43" i="1"/>
  <c r="A43" i="1"/>
  <c r="U42" i="1"/>
  <c r="T42" i="1"/>
  <c r="S42" i="1"/>
  <c r="R42" i="1"/>
  <c r="M42" i="1"/>
  <c r="L42" i="1"/>
  <c r="K42" i="1"/>
  <c r="J42" i="1"/>
  <c r="I42" i="1"/>
  <c r="H42" i="1"/>
  <c r="G42" i="1"/>
  <c r="F42" i="1"/>
  <c r="A42" i="1"/>
  <c r="U41" i="1"/>
  <c r="T41" i="1"/>
  <c r="S41" i="1"/>
  <c r="R41" i="1"/>
  <c r="M41" i="1"/>
  <c r="L41" i="1"/>
  <c r="K41" i="1"/>
  <c r="J41" i="1"/>
  <c r="I41" i="1"/>
  <c r="H41" i="1"/>
  <c r="G41" i="1"/>
  <c r="F41" i="1"/>
  <c r="A41" i="1"/>
  <c r="U40" i="1"/>
  <c r="T40" i="1"/>
  <c r="S40" i="1"/>
  <c r="R40" i="1"/>
  <c r="M40" i="1"/>
  <c r="L40" i="1"/>
  <c r="K40" i="1"/>
  <c r="J40" i="1"/>
  <c r="I40" i="1"/>
  <c r="H40" i="1"/>
  <c r="G40" i="1"/>
  <c r="F40" i="1"/>
  <c r="A40" i="1"/>
  <c r="U39" i="1"/>
  <c r="T39" i="1"/>
  <c r="S39" i="1"/>
  <c r="R39" i="1"/>
  <c r="M39" i="1"/>
  <c r="L39" i="1"/>
  <c r="K39" i="1"/>
  <c r="J39" i="1"/>
  <c r="I39" i="1"/>
  <c r="H39" i="1"/>
  <c r="G39" i="1"/>
  <c r="F39" i="1"/>
  <c r="A39" i="1"/>
  <c r="U38" i="1"/>
  <c r="T38" i="1"/>
  <c r="S38" i="1"/>
  <c r="R38" i="1"/>
  <c r="M38" i="1"/>
  <c r="L38" i="1"/>
  <c r="K38" i="1"/>
  <c r="J38" i="1"/>
  <c r="I38" i="1"/>
  <c r="H38" i="1"/>
  <c r="G38" i="1"/>
  <c r="F38" i="1"/>
  <c r="A38" i="1"/>
  <c r="U37" i="1"/>
  <c r="T37" i="1"/>
  <c r="S37" i="1"/>
  <c r="R37" i="1"/>
  <c r="M37" i="1"/>
  <c r="L37" i="1"/>
  <c r="K37" i="1"/>
  <c r="J37" i="1"/>
  <c r="I37" i="1"/>
  <c r="H37" i="1"/>
  <c r="G37" i="1"/>
  <c r="F37" i="1"/>
  <c r="A37" i="1"/>
  <c r="U36" i="1"/>
  <c r="T36" i="1"/>
  <c r="S36" i="1"/>
  <c r="R36" i="1"/>
  <c r="M36" i="1"/>
  <c r="L36" i="1"/>
  <c r="K36" i="1"/>
  <c r="J36" i="1"/>
  <c r="I36" i="1"/>
  <c r="H36" i="1"/>
  <c r="G36" i="1"/>
  <c r="F36" i="1"/>
  <c r="A36" i="1"/>
  <c r="U35" i="1"/>
  <c r="T35" i="1"/>
  <c r="S35" i="1"/>
  <c r="R35" i="1"/>
  <c r="M35" i="1"/>
  <c r="L35" i="1"/>
  <c r="K35" i="1"/>
  <c r="J35" i="1"/>
  <c r="I35" i="1"/>
  <c r="H35" i="1"/>
  <c r="G35" i="1"/>
  <c r="F35" i="1"/>
  <c r="A35" i="1"/>
  <c r="U34" i="1"/>
  <c r="T34" i="1"/>
  <c r="S34" i="1"/>
  <c r="R34" i="1"/>
  <c r="M34" i="1"/>
  <c r="L34" i="1"/>
  <c r="K34" i="1"/>
  <c r="J34" i="1"/>
  <c r="I34" i="1"/>
  <c r="H34" i="1"/>
  <c r="G34" i="1"/>
  <c r="F34" i="1"/>
  <c r="A34" i="1"/>
  <c r="U33" i="1"/>
  <c r="T33" i="1"/>
  <c r="S33" i="1"/>
  <c r="R33" i="1"/>
  <c r="M33" i="1"/>
  <c r="L33" i="1"/>
  <c r="K33" i="1"/>
  <c r="J33" i="1"/>
  <c r="I33" i="1"/>
  <c r="H33" i="1"/>
  <c r="G33" i="1"/>
  <c r="F33" i="1"/>
  <c r="A33" i="1"/>
  <c r="U32" i="1"/>
  <c r="T32" i="1"/>
  <c r="S32" i="1"/>
  <c r="R32" i="1"/>
  <c r="M32" i="1"/>
  <c r="L32" i="1"/>
  <c r="K32" i="1"/>
  <c r="J32" i="1"/>
  <c r="I32" i="1"/>
  <c r="H32" i="1"/>
  <c r="G32" i="1"/>
  <c r="F32" i="1"/>
  <c r="A32" i="1"/>
  <c r="U31" i="1"/>
  <c r="T31" i="1"/>
  <c r="S31" i="1"/>
  <c r="R31" i="1"/>
  <c r="M31" i="1"/>
  <c r="L31" i="1"/>
  <c r="K31" i="1"/>
  <c r="J31" i="1"/>
  <c r="I31" i="1"/>
  <c r="H31" i="1"/>
  <c r="G31" i="1"/>
  <c r="F31" i="1"/>
  <c r="A31" i="1"/>
  <c r="U30" i="1"/>
  <c r="T30" i="1"/>
  <c r="S30" i="1"/>
  <c r="R30" i="1"/>
  <c r="M30" i="1"/>
  <c r="L30" i="1"/>
  <c r="K30" i="1"/>
  <c r="J30" i="1"/>
  <c r="I30" i="1"/>
  <c r="H30" i="1"/>
  <c r="G30" i="1"/>
  <c r="F30" i="1"/>
  <c r="A30" i="1"/>
  <c r="U29" i="1"/>
  <c r="T29" i="1"/>
  <c r="S29" i="1"/>
  <c r="R29" i="1"/>
  <c r="M29" i="1"/>
  <c r="L29" i="1"/>
  <c r="K29" i="1"/>
  <c r="J29" i="1"/>
  <c r="I29" i="1"/>
  <c r="H29" i="1"/>
  <c r="G29" i="1"/>
  <c r="F29" i="1"/>
  <c r="A29" i="1"/>
  <c r="U28" i="1"/>
  <c r="T28" i="1"/>
  <c r="S28" i="1"/>
  <c r="R28" i="1"/>
  <c r="M28" i="1"/>
  <c r="L28" i="1"/>
  <c r="K28" i="1"/>
  <c r="J28" i="1"/>
  <c r="I28" i="1"/>
  <c r="H28" i="1"/>
  <c r="G28" i="1"/>
  <c r="F28" i="1"/>
  <c r="A28" i="1"/>
  <c r="U27" i="1"/>
  <c r="T27" i="1"/>
  <c r="S27" i="1"/>
  <c r="R27" i="1"/>
  <c r="M27" i="1"/>
  <c r="L27" i="1"/>
  <c r="K27" i="1"/>
  <c r="J27" i="1"/>
  <c r="I27" i="1"/>
  <c r="H27" i="1"/>
  <c r="G27" i="1"/>
  <c r="F27" i="1"/>
  <c r="A27" i="1"/>
  <c r="U26" i="1"/>
  <c r="T26" i="1"/>
  <c r="S26" i="1"/>
  <c r="R26" i="1"/>
  <c r="M26" i="1"/>
  <c r="L26" i="1"/>
  <c r="K26" i="1"/>
  <c r="J26" i="1"/>
  <c r="I26" i="1"/>
  <c r="H26" i="1"/>
  <c r="G26" i="1"/>
  <c r="F26" i="1"/>
  <c r="A26" i="1"/>
  <c r="U25" i="1"/>
  <c r="T25" i="1"/>
  <c r="S25" i="1"/>
  <c r="R25" i="1"/>
  <c r="M25" i="1"/>
  <c r="L25" i="1"/>
  <c r="K25" i="1"/>
  <c r="J25" i="1"/>
  <c r="I25" i="1"/>
  <c r="H25" i="1"/>
  <c r="G25" i="1"/>
  <c r="F25" i="1"/>
  <c r="A25" i="1"/>
  <c r="U24" i="1"/>
  <c r="T24" i="1"/>
  <c r="S24" i="1"/>
  <c r="R24" i="1"/>
  <c r="M24" i="1"/>
  <c r="L24" i="1"/>
  <c r="K24" i="1"/>
  <c r="J24" i="1"/>
  <c r="I24" i="1"/>
  <c r="H24" i="1"/>
  <c r="G24" i="1"/>
  <c r="F24" i="1"/>
  <c r="A24" i="1"/>
  <c r="U23" i="1"/>
  <c r="T23" i="1"/>
  <c r="S23" i="1"/>
  <c r="R23" i="1"/>
  <c r="M23" i="1"/>
  <c r="L23" i="1"/>
  <c r="K23" i="1"/>
  <c r="J23" i="1"/>
  <c r="I23" i="1"/>
  <c r="H23" i="1"/>
  <c r="G23" i="1"/>
  <c r="F23" i="1"/>
  <c r="A23" i="1"/>
  <c r="U22" i="1"/>
  <c r="T22" i="1"/>
  <c r="S22" i="1"/>
  <c r="R22" i="1"/>
  <c r="M22" i="1"/>
  <c r="L22" i="1"/>
  <c r="K22" i="1"/>
  <c r="J22" i="1"/>
  <c r="I22" i="1"/>
  <c r="H22" i="1"/>
  <c r="G22" i="1"/>
  <c r="F22" i="1"/>
  <c r="A22" i="1"/>
  <c r="U21" i="1"/>
  <c r="T21" i="1"/>
  <c r="S21" i="1"/>
  <c r="R21" i="1"/>
  <c r="M21" i="1"/>
  <c r="L21" i="1"/>
  <c r="K21" i="1"/>
  <c r="J21" i="1"/>
  <c r="I21" i="1"/>
  <c r="H21" i="1"/>
  <c r="G21" i="1"/>
  <c r="F21" i="1"/>
  <c r="A21" i="1"/>
  <c r="U20" i="1"/>
  <c r="T20" i="1"/>
  <c r="S20" i="1"/>
  <c r="R20" i="1"/>
  <c r="M20" i="1"/>
  <c r="L20" i="1"/>
  <c r="K20" i="1"/>
  <c r="J20" i="1"/>
  <c r="I20" i="1"/>
  <c r="H20" i="1"/>
  <c r="G20" i="1"/>
  <c r="F20" i="1"/>
  <c r="A20" i="1"/>
  <c r="U19" i="1"/>
  <c r="T19" i="1"/>
  <c r="S19" i="1"/>
  <c r="R19" i="1"/>
  <c r="M19" i="1"/>
  <c r="L19" i="1"/>
  <c r="K19" i="1"/>
  <c r="J19" i="1"/>
  <c r="I19" i="1"/>
  <c r="H19" i="1"/>
  <c r="G19" i="1"/>
  <c r="F19" i="1"/>
  <c r="A19" i="1"/>
  <c r="U18" i="1"/>
  <c r="T18" i="1"/>
  <c r="S18" i="1"/>
  <c r="R18" i="1"/>
  <c r="M18" i="1"/>
  <c r="L18" i="1"/>
  <c r="K18" i="1"/>
  <c r="J18" i="1"/>
  <c r="I18" i="1"/>
  <c r="H18" i="1"/>
  <c r="G18" i="1"/>
  <c r="F18" i="1"/>
  <c r="A18" i="1"/>
  <c r="U17" i="1"/>
  <c r="T17" i="1"/>
  <c r="S17" i="1"/>
  <c r="R17" i="1"/>
  <c r="M17" i="1"/>
  <c r="L17" i="1"/>
  <c r="K17" i="1"/>
  <c r="J17" i="1"/>
  <c r="I17" i="1"/>
  <c r="H17" i="1"/>
  <c r="G17" i="1"/>
  <c r="F17" i="1"/>
  <c r="A17" i="1"/>
  <c r="U16" i="1"/>
  <c r="T16" i="1"/>
  <c r="S16" i="1"/>
  <c r="R16" i="1"/>
  <c r="M16" i="1"/>
  <c r="L16" i="1"/>
  <c r="K16" i="1"/>
  <c r="J16" i="1"/>
  <c r="I16" i="1"/>
  <c r="H16" i="1"/>
  <c r="G16" i="1"/>
  <c r="F16" i="1"/>
  <c r="A16" i="1"/>
  <c r="U15" i="1"/>
  <c r="T15" i="1"/>
  <c r="S15" i="1"/>
  <c r="R15" i="1"/>
  <c r="M15" i="1"/>
  <c r="L15" i="1"/>
  <c r="K15" i="1"/>
  <c r="J15" i="1"/>
  <c r="I15" i="1"/>
  <c r="H15" i="1"/>
  <c r="G15" i="1"/>
  <c r="F15" i="1"/>
  <c r="A15" i="1"/>
  <c r="U14" i="1"/>
  <c r="T14" i="1"/>
  <c r="S14" i="1"/>
  <c r="R14" i="1"/>
  <c r="M14" i="1"/>
  <c r="L14" i="1"/>
  <c r="K14" i="1"/>
  <c r="J14" i="1"/>
  <c r="I14" i="1"/>
  <c r="H14" i="1"/>
  <c r="G14" i="1"/>
  <c r="F14" i="1"/>
  <c r="A14" i="1"/>
  <c r="U13" i="1"/>
  <c r="T13" i="1"/>
  <c r="S13" i="1"/>
  <c r="R13" i="1"/>
  <c r="M13" i="1"/>
  <c r="L13" i="1"/>
  <c r="K13" i="1"/>
  <c r="J13" i="1"/>
  <c r="I13" i="1"/>
  <c r="H13" i="1"/>
  <c r="G13" i="1"/>
  <c r="F13" i="1"/>
  <c r="A13" i="1"/>
  <c r="U12" i="1"/>
  <c r="T12" i="1"/>
  <c r="S12" i="1"/>
  <c r="R12" i="1"/>
  <c r="M12" i="1"/>
  <c r="L12" i="1"/>
  <c r="K12" i="1"/>
  <c r="J12" i="1"/>
  <c r="I12" i="1"/>
  <c r="H12" i="1"/>
  <c r="G12" i="1"/>
  <c r="F12" i="1"/>
  <c r="A12" i="1"/>
  <c r="U11" i="1"/>
  <c r="T11" i="1"/>
  <c r="S11" i="1"/>
  <c r="R11" i="1"/>
  <c r="M11" i="1"/>
  <c r="L11" i="1"/>
  <c r="K11" i="1"/>
  <c r="J11" i="1"/>
  <c r="I11" i="1"/>
  <c r="H11" i="1"/>
  <c r="G11" i="1"/>
  <c r="F11" i="1"/>
  <c r="A11" i="1"/>
  <c r="U10" i="1"/>
  <c r="T10" i="1"/>
  <c r="S10" i="1"/>
  <c r="R10" i="1"/>
  <c r="M10" i="1"/>
  <c r="L10" i="1"/>
  <c r="K10" i="1"/>
  <c r="J10" i="1"/>
  <c r="I10" i="1"/>
  <c r="H10" i="1"/>
  <c r="G10" i="1"/>
  <c r="F10" i="1"/>
  <c r="A10" i="1"/>
  <c r="U9" i="1"/>
  <c r="T9" i="1"/>
  <c r="S9" i="1"/>
  <c r="R9" i="1"/>
  <c r="M9" i="1"/>
  <c r="L9" i="1"/>
  <c r="K9" i="1"/>
  <c r="J9" i="1"/>
  <c r="I9" i="1"/>
  <c r="H9" i="1"/>
  <c r="G9" i="1"/>
  <c r="F9" i="1"/>
  <c r="A9" i="1"/>
  <c r="U8" i="1"/>
  <c r="T8" i="1"/>
  <c r="S8" i="1"/>
  <c r="R8" i="1"/>
  <c r="M8" i="1"/>
  <c r="L8" i="1"/>
  <c r="K8" i="1"/>
  <c r="J8" i="1"/>
  <c r="I8" i="1"/>
  <c r="H8" i="1"/>
  <c r="G8" i="1"/>
  <c r="F8" i="1"/>
  <c r="A8" i="1"/>
</calcChain>
</file>

<file path=xl/sharedStrings.xml><?xml version="1.0" encoding="utf-8"?>
<sst xmlns="http://schemas.openxmlformats.org/spreadsheetml/2006/main" count="664" uniqueCount="34">
  <si>
    <t>Прайс-лист на конденсаторы К53-69 АДПК.673547.006ТУ</t>
  </si>
  <si>
    <t>Прайс лист действителен с:
01.03.2025г.</t>
  </si>
  <si>
    <t>Наименование</t>
  </si>
  <si>
    <t>Напряжение, В</t>
  </si>
  <si>
    <t>Емкость, мкФ</t>
  </si>
  <si>
    <t>Габарит
(мм)</t>
  </si>
  <si>
    <t>Код габарита</t>
  </si>
  <si>
    <t>Цена руб., без НДС</t>
  </si>
  <si>
    <t>Допускаемое отклонение ёмкости, %</t>
  </si>
  <si>
    <t>+5-5%</t>
  </si>
  <si>
    <t>+10-10%</t>
  </si>
  <si>
    <t>+20-20%</t>
  </si>
  <si>
    <t>+30-30%</t>
  </si>
  <si>
    <t>Кол-во, шт. при поставке</t>
  </si>
  <si>
    <t>от 1 шт. до 49 шт.</t>
  </si>
  <si>
    <t>от 50 шт. до 499 шт.</t>
  </si>
  <si>
    <t>от 500 шт. до 3000 шт.</t>
  </si>
  <si>
    <t>от 3001 шт.</t>
  </si>
  <si>
    <t>3,2х1,6х1,6</t>
  </si>
  <si>
    <t>А</t>
  </si>
  <si>
    <t>3,5х2,8х1,9</t>
  </si>
  <si>
    <t>В</t>
  </si>
  <si>
    <t>6,0х3,2х2,5</t>
  </si>
  <si>
    <t>С</t>
  </si>
  <si>
    <t>7,3х4,3х2,9</t>
  </si>
  <si>
    <t>D</t>
  </si>
  <si>
    <t>7,3х4,3х4,1</t>
  </si>
  <si>
    <t>Е</t>
  </si>
  <si>
    <t>7,3х6,1х3,45</t>
  </si>
  <si>
    <t>Х</t>
  </si>
  <si>
    <t>Контакты для связи:</t>
  </si>
  <si>
    <t>Телефон:  +7(34147) 4-25-01 (c 7.00 – 16.00 МСК)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</si>
  <si>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</si>
  <si>
    <t>Страница К53-69
на сайте elecond.ru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</si>
</sst>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9"/>
      <name val="Tahoma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color indexed="10"/>
      <name val="Arial"/>
      <family val="2"/>
      <charset val="204"/>
    </font>
    <font>
      <sz val="9"/>
      <name val="Tahoma"/>
      <family val="2"/>
      <charset val="204"/>
    </font>
    <font>
      <u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Border="0" applyProtection="0">
      <alignment horizontal="left" vertical="top" wrapText="1"/>
      <protection locked="0"/>
    </xf>
    <xf numFmtId="0" fontId="4" fillId="0" borderId="0"/>
    <xf numFmtId="0" fontId="8" fillId="0" borderId="0" applyBorder="0" applyProtection="0">
      <alignment horizontal="left" vertical="top" wrapText="1"/>
      <protection locked="0"/>
    </xf>
  </cellStyleXfs>
  <cellXfs count="37">
    <xf numFmtId="0" fontId="0" fillId="0" borderId="0" xfId="0"/>
    <xf numFmtId="0" fontId="3" fillId="2" borderId="0" xfId="2" applyFont="1" applyFill="1" applyBorder="1" applyAlignment="1" applyProtection="1">
      <alignment horizontal="center" vertical="center" wrapText="1"/>
    </xf>
    <xf numFmtId="0" fontId="5" fillId="2" borderId="0" xfId="3" applyFont="1" applyFill="1" applyAlignment="1">
      <alignment horizontal="right" vertical="center" wrapText="1"/>
    </xf>
    <xf numFmtId="0" fontId="6" fillId="2" borderId="0" xfId="2" applyFont="1" applyFill="1" applyAlignment="1" applyProtection="1"/>
    <xf numFmtId="0" fontId="3" fillId="2" borderId="1" xfId="2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>
      <alignment horizontal="right" vertical="center" wrapText="1"/>
    </xf>
    <xf numFmtId="0" fontId="2" fillId="2" borderId="0" xfId="2" applyFill="1" applyAlignment="1" applyProtection="1"/>
    <xf numFmtId="0" fontId="6" fillId="2" borderId="2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2" fontId="6" fillId="2" borderId="3" xfId="2" applyNumberFormat="1" applyFont="1" applyFill="1" applyBorder="1" applyAlignment="1" applyProtection="1">
      <alignment horizontal="center" vertical="center" wrapText="1"/>
    </xf>
    <xf numFmtId="2" fontId="6" fillId="2" borderId="4" xfId="2" applyNumberFormat="1" applyFont="1" applyFill="1" applyBorder="1" applyAlignment="1" applyProtection="1">
      <alignment horizontal="center" vertical="center" wrapText="1"/>
    </xf>
    <xf numFmtId="2" fontId="6" fillId="2" borderId="5" xfId="2" applyNumberFormat="1" applyFont="1" applyFill="1" applyBorder="1" applyAlignment="1" applyProtection="1">
      <alignment horizontal="center" vertical="center" wrapText="1"/>
    </xf>
    <xf numFmtId="49" fontId="6" fillId="2" borderId="2" xfId="2" applyNumberFormat="1" applyFont="1" applyFill="1" applyBorder="1" applyAlignment="1" applyProtection="1">
      <alignment horizontal="center" vertical="center" wrapText="1"/>
    </xf>
    <xf numFmtId="0" fontId="6" fillId="3" borderId="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vertical="center"/>
    </xf>
    <xf numFmtId="49" fontId="6" fillId="2" borderId="2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/>
    <xf numFmtId="0" fontId="6" fillId="2" borderId="2" xfId="2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center" vertical="center"/>
    </xf>
    <xf numFmtId="0" fontId="6" fillId="4" borderId="2" xfId="2" applyFont="1" applyFill="1" applyBorder="1" applyAlignment="1" applyProtection="1">
      <alignment horizontal="center"/>
    </xf>
    <xf numFmtId="0" fontId="6" fillId="2" borderId="2" xfId="2" applyFont="1" applyFill="1" applyBorder="1" applyAlignment="1" applyProtection="1">
      <alignment horizontal="center"/>
    </xf>
    <xf numFmtId="2" fontId="6" fillId="2" borderId="2" xfId="2" applyNumberFormat="1" applyFont="1" applyFill="1" applyBorder="1" applyAlignment="1" applyProtection="1">
      <alignment horizontal="center" vertical="center" wrapText="1"/>
    </xf>
    <xf numFmtId="2" fontId="6" fillId="4" borderId="2" xfId="2" applyNumberFormat="1" applyFont="1" applyFill="1" applyBorder="1" applyAlignment="1" applyProtection="1">
      <alignment horizontal="center" vertical="top" wrapText="1"/>
    </xf>
    <xf numFmtId="2" fontId="6" fillId="2" borderId="2" xfId="2" applyNumberFormat="1" applyFont="1" applyFill="1" applyBorder="1" applyAlignment="1" applyProtection="1">
      <alignment horizontal="center"/>
    </xf>
    <xf numFmtId="0" fontId="6" fillId="4" borderId="2" xfId="2" applyFont="1" applyFill="1" applyBorder="1" applyAlignment="1" applyProtection="1">
      <alignment horizontal="center" vertical="center"/>
    </xf>
    <xf numFmtId="0" fontId="7" fillId="2" borderId="0" xfId="2" applyFont="1" applyFill="1" applyAlignment="1" applyProtection="1"/>
    <xf numFmtId="0" fontId="6" fillId="2" borderId="0" xfId="2" applyFont="1" applyFill="1" applyBorder="1" applyAlignment="1" applyProtection="1">
      <alignment vertical="center"/>
    </xf>
    <xf numFmtId="3" fontId="6" fillId="2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center" vertical="center"/>
    </xf>
    <xf numFmtId="4" fontId="6" fillId="2" borderId="0" xfId="4" applyNumberFormat="1" applyFont="1" applyFill="1" applyBorder="1" applyAlignment="1" applyProtection="1">
      <alignment horizontal="center" vertical="center" wrapText="1"/>
      <protection locked="0"/>
    </xf>
    <xf numFmtId="4" fontId="6" fillId="4" borderId="0" xfId="2" applyNumberFormat="1" applyFont="1" applyFill="1" applyBorder="1" applyAlignment="1" applyProtection="1">
      <alignment horizontal="center" vertical="center" wrapText="1"/>
    </xf>
    <xf numFmtId="0" fontId="6" fillId="2" borderId="0" xfId="2" applyFont="1" applyFill="1" applyProtection="1">
      <alignment horizontal="left" vertical="top" wrapText="1"/>
      <protection locked="0"/>
    </xf>
    <xf numFmtId="0" fontId="3" fillId="2" borderId="0" xfId="3" applyFont="1" applyFill="1" applyAlignment="1">
      <alignment horizontal="left"/>
    </xf>
    <xf numFmtId="0" fontId="6" fillId="2" borderId="0" xfId="2" applyFont="1" applyFill="1" applyAlignment="1" applyProtection="1">
      <alignment vertical="center"/>
    </xf>
    <xf numFmtId="0" fontId="6" fillId="2" borderId="0" xfId="3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" fillId="2" borderId="0" xfId="1" applyFill="1" applyAlignment="1">
      <alignment horizontal="center" wrapText="1"/>
    </xf>
  </cellXfs>
  <cellStyles count="5">
    <cellStyle name="Гиперссылка" xfId="1" builtinId="8"/>
    <cellStyle name="Денежный 2" xfId="4" xr:uid="{D0F5FD74-2430-4312-A07E-FE0D9D8832BB}"/>
    <cellStyle name="Обычный" xfId="0" builtinId="0"/>
    <cellStyle name="Обычный 2" xfId="3" xr:uid="{F6E2BD91-851C-44A0-BE20-35C369F2FF06}"/>
    <cellStyle name="Обычный 3" xfId="2" xr:uid="{332B7CB2-163E-4EF3-A1B1-FEC10DC51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elecond.ru/capacitor/k53-69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542925</xdr:colOff>
      <xdr:row>0</xdr:row>
      <xdr:rowOff>76200</xdr:rowOff>
    </xdr:from>
    <xdr:to>
      <xdr:col>12</xdr:col>
      <xdr:colOff>9525</xdr:colOff>
      <xdr:row>3</xdr:row>
      <xdr:rowOff>80765</xdr:rowOff>
    </xdr:to>
    <xdr:pic>
      <xdr:nvPicPr>
        <xdr:cNvPr id="2" name="Рисунок 1" descr="Конденсатор К53-69">
          <a:extLst>
            <a:ext uri="{FF2B5EF4-FFF2-40B4-BE49-F238E27FC236}">
              <a16:creationId xmlns:a16="http://schemas.microsoft.com/office/drawing/2014/main" id="{0204A39E-64B2-4939-BD17-232524770E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62" t="27516" r="18508" b="28033"/>
        <a:stretch/>
      </xdr:blipFill>
      <xdr:spPr bwMode="auto">
        <a:xfrm>
          <a:off x="10629900" y="76200"/>
          <a:ext cx="857250" cy="59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322</xdr:row>
      <xdr:rowOff>9525</xdr:rowOff>
    </xdr:from>
    <xdr:to>
      <xdr:col>5</xdr:col>
      <xdr:colOff>489450</xdr:colOff>
      <xdr:row>327</xdr:row>
      <xdr:rowOff>127500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AF9537-7F9C-4D07-9488-C6CCC0E5A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5" y="61369575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lecond.ru/capacitor/k53-69/" TargetMode="External"/><Relationship Id="rId1" Type="http://schemas.openxmlformats.org/officeDocument/2006/relationships/hyperlink" Target="mailto:elecond-market@elcudm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15EC2-FA10-42B3-B718-A68FC3B37804}">
  <sheetPr>
    <tabColor rgb="FFFFC000"/>
    <pageSetUpPr fitToPage="1"/>
  </sheetPr>
  <dimension ref="A1:HY331"/>
  <sheetViews>
    <sheetView tabSelected="1" zoomScaleNormal="100" workbookViewId="0">
      <pane ySplit="7" topLeftCell="A236" activePane="bottomLeft" state="frozen"/>
      <selection pane="bottomLeft" activeCell="K200" sqref="K200"/>
    </sheetView>
  </sheetViews>
  <sheetFormatPr defaultColWidth="11" defaultRowHeight="15" x14ac:dyDescent="0.2"/>
  <cols>
    <col min="1" max="1" width="43.5" style="3" bestFit="1" customWidth="1"/>
    <col min="2" max="2" width="13.125" style="3" customWidth="1"/>
    <col min="3" max="3" width="11" style="3"/>
    <col min="4" max="4" width="12.25" style="3" bestFit="1" customWidth="1"/>
    <col min="5" max="5" width="9.5" style="3" customWidth="1"/>
    <col min="6" max="6" width="7.25" style="31" bestFit="1" customWidth="1"/>
    <col min="7" max="9" width="9.125" style="31" bestFit="1" customWidth="1"/>
    <col min="10" max="10" width="8.375" style="31" bestFit="1" customWidth="1"/>
    <col min="11" max="13" width="9.125" style="31" bestFit="1" customWidth="1"/>
    <col min="14" max="14" width="7.25" style="31" bestFit="1" customWidth="1"/>
    <col min="15" max="17" width="9.125" style="31" bestFit="1" customWidth="1"/>
    <col min="18" max="18" width="7.25" style="3" bestFit="1" customWidth="1"/>
    <col min="19" max="21" width="9.125" style="3" bestFit="1" customWidth="1"/>
    <col min="22" max="265" width="11" style="3"/>
    <col min="266" max="266" width="17.375" style="3" customWidth="1"/>
    <col min="267" max="267" width="14.625" style="3" customWidth="1"/>
    <col min="268" max="271" width="13.875" style="3" customWidth="1"/>
    <col min="272" max="521" width="11" style="3"/>
    <col min="522" max="522" width="17.375" style="3" customWidth="1"/>
    <col min="523" max="523" width="14.625" style="3" customWidth="1"/>
    <col min="524" max="527" width="13.875" style="3" customWidth="1"/>
    <col min="528" max="777" width="11" style="3"/>
    <col min="778" max="778" width="17.375" style="3" customWidth="1"/>
    <col min="779" max="779" width="14.625" style="3" customWidth="1"/>
    <col min="780" max="783" width="13.875" style="3" customWidth="1"/>
    <col min="784" max="1033" width="11" style="3"/>
    <col min="1034" max="1034" width="17.375" style="3" customWidth="1"/>
    <col min="1035" max="1035" width="14.625" style="3" customWidth="1"/>
    <col min="1036" max="1039" width="13.875" style="3" customWidth="1"/>
    <col min="1040" max="1289" width="11" style="3"/>
    <col min="1290" max="1290" width="17.375" style="3" customWidth="1"/>
    <col min="1291" max="1291" width="14.625" style="3" customWidth="1"/>
    <col min="1292" max="1295" width="13.875" style="3" customWidth="1"/>
    <col min="1296" max="1545" width="11" style="3"/>
    <col min="1546" max="1546" width="17.375" style="3" customWidth="1"/>
    <col min="1547" max="1547" width="14.625" style="3" customWidth="1"/>
    <col min="1548" max="1551" width="13.875" style="3" customWidth="1"/>
    <col min="1552" max="1801" width="11" style="3"/>
    <col min="1802" max="1802" width="17.375" style="3" customWidth="1"/>
    <col min="1803" max="1803" width="14.625" style="3" customWidth="1"/>
    <col min="1804" max="1807" width="13.875" style="3" customWidth="1"/>
    <col min="1808" max="2057" width="11" style="3"/>
    <col min="2058" max="2058" width="17.375" style="3" customWidth="1"/>
    <col min="2059" max="2059" width="14.625" style="3" customWidth="1"/>
    <col min="2060" max="2063" width="13.875" style="3" customWidth="1"/>
    <col min="2064" max="2313" width="11" style="3"/>
    <col min="2314" max="2314" width="17.375" style="3" customWidth="1"/>
    <col min="2315" max="2315" width="14.625" style="3" customWidth="1"/>
    <col min="2316" max="2319" width="13.875" style="3" customWidth="1"/>
    <col min="2320" max="2569" width="11" style="3"/>
    <col min="2570" max="2570" width="17.375" style="3" customWidth="1"/>
    <col min="2571" max="2571" width="14.625" style="3" customWidth="1"/>
    <col min="2572" max="2575" width="13.875" style="3" customWidth="1"/>
    <col min="2576" max="2825" width="11" style="3"/>
    <col min="2826" max="2826" width="17.375" style="3" customWidth="1"/>
    <col min="2827" max="2827" width="14.625" style="3" customWidth="1"/>
    <col min="2828" max="2831" width="13.875" style="3" customWidth="1"/>
    <col min="2832" max="3081" width="11" style="3"/>
    <col min="3082" max="3082" width="17.375" style="3" customWidth="1"/>
    <col min="3083" max="3083" width="14.625" style="3" customWidth="1"/>
    <col min="3084" max="3087" width="13.875" style="3" customWidth="1"/>
    <col min="3088" max="3337" width="11" style="3"/>
    <col min="3338" max="3338" width="17.375" style="3" customWidth="1"/>
    <col min="3339" max="3339" width="14.625" style="3" customWidth="1"/>
    <col min="3340" max="3343" width="13.875" style="3" customWidth="1"/>
    <col min="3344" max="3593" width="11" style="3"/>
    <col min="3594" max="3594" width="17.375" style="3" customWidth="1"/>
    <col min="3595" max="3595" width="14.625" style="3" customWidth="1"/>
    <col min="3596" max="3599" width="13.875" style="3" customWidth="1"/>
    <col min="3600" max="3849" width="11" style="3"/>
    <col min="3850" max="3850" width="17.375" style="3" customWidth="1"/>
    <col min="3851" max="3851" width="14.625" style="3" customWidth="1"/>
    <col min="3852" max="3855" width="13.875" style="3" customWidth="1"/>
    <col min="3856" max="4105" width="11" style="3"/>
    <col min="4106" max="4106" width="17.375" style="3" customWidth="1"/>
    <col min="4107" max="4107" width="14.625" style="3" customWidth="1"/>
    <col min="4108" max="4111" width="13.875" style="3" customWidth="1"/>
    <col min="4112" max="4361" width="11" style="3"/>
    <col min="4362" max="4362" width="17.375" style="3" customWidth="1"/>
    <col min="4363" max="4363" width="14.625" style="3" customWidth="1"/>
    <col min="4364" max="4367" width="13.875" style="3" customWidth="1"/>
    <col min="4368" max="4617" width="11" style="3"/>
    <col min="4618" max="4618" width="17.375" style="3" customWidth="1"/>
    <col min="4619" max="4619" width="14.625" style="3" customWidth="1"/>
    <col min="4620" max="4623" width="13.875" style="3" customWidth="1"/>
    <col min="4624" max="4873" width="11" style="3"/>
    <col min="4874" max="4874" width="17.375" style="3" customWidth="1"/>
    <col min="4875" max="4875" width="14.625" style="3" customWidth="1"/>
    <col min="4876" max="4879" width="13.875" style="3" customWidth="1"/>
    <col min="4880" max="5129" width="11" style="3"/>
    <col min="5130" max="5130" width="17.375" style="3" customWidth="1"/>
    <col min="5131" max="5131" width="14.625" style="3" customWidth="1"/>
    <col min="5132" max="5135" width="13.875" style="3" customWidth="1"/>
    <col min="5136" max="5385" width="11" style="3"/>
    <col min="5386" max="5386" width="17.375" style="3" customWidth="1"/>
    <col min="5387" max="5387" width="14.625" style="3" customWidth="1"/>
    <col min="5388" max="5391" width="13.875" style="3" customWidth="1"/>
    <col min="5392" max="5641" width="11" style="3"/>
    <col min="5642" max="5642" width="17.375" style="3" customWidth="1"/>
    <col min="5643" max="5643" width="14.625" style="3" customWidth="1"/>
    <col min="5644" max="5647" width="13.875" style="3" customWidth="1"/>
    <col min="5648" max="5897" width="11" style="3"/>
    <col min="5898" max="5898" width="17.375" style="3" customWidth="1"/>
    <col min="5899" max="5899" width="14.625" style="3" customWidth="1"/>
    <col min="5900" max="5903" width="13.875" style="3" customWidth="1"/>
    <col min="5904" max="6153" width="11" style="3"/>
    <col min="6154" max="6154" width="17.375" style="3" customWidth="1"/>
    <col min="6155" max="6155" width="14.625" style="3" customWidth="1"/>
    <col min="6156" max="6159" width="13.875" style="3" customWidth="1"/>
    <col min="6160" max="6409" width="11" style="3"/>
    <col min="6410" max="6410" width="17.375" style="3" customWidth="1"/>
    <col min="6411" max="6411" width="14.625" style="3" customWidth="1"/>
    <col min="6412" max="6415" width="13.875" style="3" customWidth="1"/>
    <col min="6416" max="6665" width="11" style="3"/>
    <col min="6666" max="6666" width="17.375" style="3" customWidth="1"/>
    <col min="6667" max="6667" width="14.625" style="3" customWidth="1"/>
    <col min="6668" max="6671" width="13.875" style="3" customWidth="1"/>
    <col min="6672" max="6921" width="11" style="3"/>
    <col min="6922" max="6922" width="17.375" style="3" customWidth="1"/>
    <col min="6923" max="6923" width="14.625" style="3" customWidth="1"/>
    <col min="6924" max="6927" width="13.875" style="3" customWidth="1"/>
    <col min="6928" max="7177" width="11" style="3"/>
    <col min="7178" max="7178" width="17.375" style="3" customWidth="1"/>
    <col min="7179" max="7179" width="14.625" style="3" customWidth="1"/>
    <col min="7180" max="7183" width="13.875" style="3" customWidth="1"/>
    <col min="7184" max="7433" width="11" style="3"/>
    <col min="7434" max="7434" width="17.375" style="3" customWidth="1"/>
    <col min="7435" max="7435" width="14.625" style="3" customWidth="1"/>
    <col min="7436" max="7439" width="13.875" style="3" customWidth="1"/>
    <col min="7440" max="7689" width="11" style="3"/>
    <col min="7690" max="7690" width="17.375" style="3" customWidth="1"/>
    <col min="7691" max="7691" width="14.625" style="3" customWidth="1"/>
    <col min="7692" max="7695" width="13.875" style="3" customWidth="1"/>
    <col min="7696" max="7945" width="11" style="3"/>
    <col min="7946" max="7946" width="17.375" style="3" customWidth="1"/>
    <col min="7947" max="7947" width="14.625" style="3" customWidth="1"/>
    <col min="7948" max="7951" width="13.875" style="3" customWidth="1"/>
    <col min="7952" max="8201" width="11" style="3"/>
    <col min="8202" max="8202" width="17.375" style="3" customWidth="1"/>
    <col min="8203" max="8203" width="14.625" style="3" customWidth="1"/>
    <col min="8204" max="8207" width="13.875" style="3" customWidth="1"/>
    <col min="8208" max="8457" width="11" style="3"/>
    <col min="8458" max="8458" width="17.375" style="3" customWidth="1"/>
    <col min="8459" max="8459" width="14.625" style="3" customWidth="1"/>
    <col min="8460" max="8463" width="13.875" style="3" customWidth="1"/>
    <col min="8464" max="8713" width="11" style="3"/>
    <col min="8714" max="8714" width="17.375" style="3" customWidth="1"/>
    <col min="8715" max="8715" width="14.625" style="3" customWidth="1"/>
    <col min="8716" max="8719" width="13.875" style="3" customWidth="1"/>
    <col min="8720" max="8969" width="11" style="3"/>
    <col min="8970" max="8970" width="17.375" style="3" customWidth="1"/>
    <col min="8971" max="8971" width="14.625" style="3" customWidth="1"/>
    <col min="8972" max="8975" width="13.875" style="3" customWidth="1"/>
    <col min="8976" max="9225" width="11" style="3"/>
    <col min="9226" max="9226" width="17.375" style="3" customWidth="1"/>
    <col min="9227" max="9227" width="14.625" style="3" customWidth="1"/>
    <col min="9228" max="9231" width="13.875" style="3" customWidth="1"/>
    <col min="9232" max="9481" width="11" style="3"/>
    <col min="9482" max="9482" width="17.375" style="3" customWidth="1"/>
    <col min="9483" max="9483" width="14.625" style="3" customWidth="1"/>
    <col min="9484" max="9487" width="13.875" style="3" customWidth="1"/>
    <col min="9488" max="9737" width="11" style="3"/>
    <col min="9738" max="9738" width="17.375" style="3" customWidth="1"/>
    <col min="9739" max="9739" width="14.625" style="3" customWidth="1"/>
    <col min="9740" max="9743" width="13.875" style="3" customWidth="1"/>
    <col min="9744" max="9993" width="11" style="3"/>
    <col min="9994" max="9994" width="17.375" style="3" customWidth="1"/>
    <col min="9995" max="9995" width="14.625" style="3" customWidth="1"/>
    <col min="9996" max="9999" width="13.875" style="3" customWidth="1"/>
    <col min="10000" max="10249" width="11" style="3"/>
    <col min="10250" max="10250" width="17.375" style="3" customWidth="1"/>
    <col min="10251" max="10251" width="14.625" style="3" customWidth="1"/>
    <col min="10252" max="10255" width="13.875" style="3" customWidth="1"/>
    <col min="10256" max="10505" width="11" style="3"/>
    <col min="10506" max="10506" width="17.375" style="3" customWidth="1"/>
    <col min="10507" max="10507" width="14.625" style="3" customWidth="1"/>
    <col min="10508" max="10511" width="13.875" style="3" customWidth="1"/>
    <col min="10512" max="10761" width="11" style="3"/>
    <col min="10762" max="10762" width="17.375" style="3" customWidth="1"/>
    <col min="10763" max="10763" width="14.625" style="3" customWidth="1"/>
    <col min="10764" max="10767" width="13.875" style="3" customWidth="1"/>
    <col min="10768" max="11017" width="11" style="3"/>
    <col min="11018" max="11018" width="17.375" style="3" customWidth="1"/>
    <col min="11019" max="11019" width="14.625" style="3" customWidth="1"/>
    <col min="11020" max="11023" width="13.875" style="3" customWidth="1"/>
    <col min="11024" max="11273" width="11" style="3"/>
    <col min="11274" max="11274" width="17.375" style="3" customWidth="1"/>
    <col min="11275" max="11275" width="14.625" style="3" customWidth="1"/>
    <col min="11276" max="11279" width="13.875" style="3" customWidth="1"/>
    <col min="11280" max="11529" width="11" style="3"/>
    <col min="11530" max="11530" width="17.375" style="3" customWidth="1"/>
    <col min="11531" max="11531" width="14.625" style="3" customWidth="1"/>
    <col min="11532" max="11535" width="13.875" style="3" customWidth="1"/>
    <col min="11536" max="11785" width="11" style="3"/>
    <col min="11786" max="11786" width="17.375" style="3" customWidth="1"/>
    <col min="11787" max="11787" width="14.625" style="3" customWidth="1"/>
    <col min="11788" max="11791" width="13.875" style="3" customWidth="1"/>
    <col min="11792" max="12041" width="11" style="3"/>
    <col min="12042" max="12042" width="17.375" style="3" customWidth="1"/>
    <col min="12043" max="12043" width="14.625" style="3" customWidth="1"/>
    <col min="12044" max="12047" width="13.875" style="3" customWidth="1"/>
    <col min="12048" max="12297" width="11" style="3"/>
    <col min="12298" max="12298" width="17.375" style="3" customWidth="1"/>
    <col min="12299" max="12299" width="14.625" style="3" customWidth="1"/>
    <col min="12300" max="12303" width="13.875" style="3" customWidth="1"/>
    <col min="12304" max="12553" width="11" style="3"/>
    <col min="12554" max="12554" width="17.375" style="3" customWidth="1"/>
    <col min="12555" max="12555" width="14.625" style="3" customWidth="1"/>
    <col min="12556" max="12559" width="13.875" style="3" customWidth="1"/>
    <col min="12560" max="12809" width="11" style="3"/>
    <col min="12810" max="12810" width="17.375" style="3" customWidth="1"/>
    <col min="12811" max="12811" width="14.625" style="3" customWidth="1"/>
    <col min="12812" max="12815" width="13.875" style="3" customWidth="1"/>
    <col min="12816" max="13065" width="11" style="3"/>
    <col min="13066" max="13066" width="17.375" style="3" customWidth="1"/>
    <col min="13067" max="13067" width="14.625" style="3" customWidth="1"/>
    <col min="13068" max="13071" width="13.875" style="3" customWidth="1"/>
    <col min="13072" max="13321" width="11" style="3"/>
    <col min="13322" max="13322" width="17.375" style="3" customWidth="1"/>
    <col min="13323" max="13323" width="14.625" style="3" customWidth="1"/>
    <col min="13324" max="13327" width="13.875" style="3" customWidth="1"/>
    <col min="13328" max="13577" width="11" style="3"/>
    <col min="13578" max="13578" width="17.375" style="3" customWidth="1"/>
    <col min="13579" max="13579" width="14.625" style="3" customWidth="1"/>
    <col min="13580" max="13583" width="13.875" style="3" customWidth="1"/>
    <col min="13584" max="13833" width="11" style="3"/>
    <col min="13834" max="13834" width="17.375" style="3" customWidth="1"/>
    <col min="13835" max="13835" width="14.625" style="3" customWidth="1"/>
    <col min="13836" max="13839" width="13.875" style="3" customWidth="1"/>
    <col min="13840" max="14089" width="11" style="3"/>
    <col min="14090" max="14090" width="17.375" style="3" customWidth="1"/>
    <col min="14091" max="14091" width="14.625" style="3" customWidth="1"/>
    <col min="14092" max="14095" width="13.875" style="3" customWidth="1"/>
    <col min="14096" max="14345" width="11" style="3"/>
    <col min="14346" max="14346" width="17.375" style="3" customWidth="1"/>
    <col min="14347" max="14347" width="14.625" style="3" customWidth="1"/>
    <col min="14348" max="14351" width="13.875" style="3" customWidth="1"/>
    <col min="14352" max="14601" width="11" style="3"/>
    <col min="14602" max="14602" width="17.375" style="3" customWidth="1"/>
    <col min="14603" max="14603" width="14.625" style="3" customWidth="1"/>
    <col min="14604" max="14607" width="13.875" style="3" customWidth="1"/>
    <col min="14608" max="14857" width="11" style="3"/>
    <col min="14858" max="14858" width="17.375" style="3" customWidth="1"/>
    <col min="14859" max="14859" width="14.625" style="3" customWidth="1"/>
    <col min="14860" max="14863" width="13.875" style="3" customWidth="1"/>
    <col min="14864" max="15113" width="11" style="3"/>
    <col min="15114" max="15114" width="17.375" style="3" customWidth="1"/>
    <col min="15115" max="15115" width="14.625" style="3" customWidth="1"/>
    <col min="15116" max="15119" width="13.875" style="3" customWidth="1"/>
    <col min="15120" max="15369" width="11" style="3"/>
    <col min="15370" max="15370" width="17.375" style="3" customWidth="1"/>
    <col min="15371" max="15371" width="14.625" style="3" customWidth="1"/>
    <col min="15372" max="15375" width="13.875" style="3" customWidth="1"/>
    <col min="15376" max="15625" width="11" style="3"/>
    <col min="15626" max="15626" width="17.375" style="3" customWidth="1"/>
    <col min="15627" max="15627" width="14.625" style="3" customWidth="1"/>
    <col min="15628" max="15631" width="13.875" style="3" customWidth="1"/>
    <col min="15632" max="15881" width="11" style="3"/>
    <col min="15882" max="15882" width="17.375" style="3" customWidth="1"/>
    <col min="15883" max="15883" width="14.625" style="3" customWidth="1"/>
    <col min="15884" max="15887" width="13.875" style="3" customWidth="1"/>
    <col min="15888" max="16137" width="11" style="3"/>
    <col min="16138" max="16138" width="17.375" style="3" customWidth="1"/>
    <col min="16139" max="16139" width="14.625" style="3" customWidth="1"/>
    <col min="16140" max="16143" width="13.875" style="3" customWidth="1"/>
    <col min="16144" max="16384" width="11" style="3"/>
  </cols>
  <sheetData>
    <row r="1" spans="1:22" ht="15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</row>
    <row r="2" spans="1:22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</row>
    <row r="3" spans="1:2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</row>
    <row r="4" spans="1:22" s="6" customFormat="1" ht="14.2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</row>
    <row r="5" spans="1:22" ht="16.5" customHeight="1" x14ac:dyDescent="0.2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</row>
    <row r="6" spans="1:22" x14ac:dyDescent="0.2">
      <c r="A6" s="7" t="s">
        <v>8</v>
      </c>
      <c r="B6" s="8"/>
      <c r="C6" s="8"/>
      <c r="D6" s="8"/>
      <c r="E6" s="8"/>
      <c r="F6" s="12" t="s">
        <v>9</v>
      </c>
      <c r="G6" s="12" t="s">
        <v>10</v>
      </c>
      <c r="H6" s="12" t="s">
        <v>11</v>
      </c>
      <c r="I6" s="12" t="s">
        <v>12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9</v>
      </c>
      <c r="O6" s="12" t="s">
        <v>10</v>
      </c>
      <c r="P6" s="12" t="s">
        <v>11</v>
      </c>
      <c r="Q6" s="12" t="s">
        <v>12</v>
      </c>
      <c r="R6" s="12" t="s">
        <v>9</v>
      </c>
      <c r="S6" s="12" t="s">
        <v>10</v>
      </c>
      <c r="T6" s="12" t="s">
        <v>11</v>
      </c>
      <c r="U6" s="12" t="s">
        <v>12</v>
      </c>
    </row>
    <row r="7" spans="1:22" ht="15.75" customHeight="1" x14ac:dyDescent="0.2">
      <c r="A7" s="7" t="s">
        <v>13</v>
      </c>
      <c r="B7" s="13"/>
      <c r="C7" s="13"/>
      <c r="D7" s="14"/>
      <c r="E7" s="14"/>
      <c r="F7" s="15" t="s">
        <v>14</v>
      </c>
      <c r="G7" s="15"/>
      <c r="H7" s="15"/>
      <c r="I7" s="15"/>
      <c r="J7" s="15" t="s">
        <v>15</v>
      </c>
      <c r="K7" s="15"/>
      <c r="L7" s="15"/>
      <c r="M7" s="15"/>
      <c r="N7" s="15" t="s">
        <v>16</v>
      </c>
      <c r="O7" s="15"/>
      <c r="P7" s="15"/>
      <c r="Q7" s="15"/>
      <c r="R7" s="15" t="s">
        <v>17</v>
      </c>
      <c r="S7" s="15"/>
      <c r="T7" s="15"/>
      <c r="U7" s="15"/>
    </row>
    <row r="8" spans="1:22" x14ac:dyDescent="0.2">
      <c r="A8" s="16" t="str">
        <f>CONCATENATE("КОНДЕНСАТОР К53-69"," «",E8,"»"," - ",B8,"В - ",C8,"мкФ")</f>
        <v>КОНДЕНСАТОР К53-69 «А» - 6,3В - 2,2мкФ</v>
      </c>
      <c r="B8" s="17">
        <v>6.3</v>
      </c>
      <c r="C8" s="18">
        <v>2.2000000000000002</v>
      </c>
      <c r="D8" s="19" t="s">
        <v>18</v>
      </c>
      <c r="E8" s="20" t="s">
        <v>19</v>
      </c>
      <c r="F8" s="21">
        <f>N8*1.5</f>
        <v>30.816000000000003</v>
      </c>
      <c r="G8" s="21">
        <f>O8*1.5</f>
        <v>28.248000000000005</v>
      </c>
      <c r="H8" s="21">
        <f>P8*1.5</f>
        <v>25.68</v>
      </c>
      <c r="I8" s="21">
        <f>Q8*1.5</f>
        <v>23.112000000000002</v>
      </c>
      <c r="J8" s="21">
        <f>N8*1.2</f>
        <v>24.652799999999999</v>
      </c>
      <c r="K8" s="21">
        <f>O8*1.2</f>
        <v>22.598400000000005</v>
      </c>
      <c r="L8" s="21">
        <f>P8*1.2</f>
        <v>20.544</v>
      </c>
      <c r="M8" s="21">
        <f>Q8*1.2</f>
        <v>18.489599999999999</v>
      </c>
      <c r="N8" s="22">
        <v>20.544</v>
      </c>
      <c r="O8" s="22">
        <v>18.832000000000004</v>
      </c>
      <c r="P8" s="22">
        <v>17.12</v>
      </c>
      <c r="Q8" s="22">
        <v>15.408000000000001</v>
      </c>
      <c r="R8" s="23">
        <f>N8*0.9</f>
        <v>18.489599999999999</v>
      </c>
      <c r="S8" s="23">
        <f>O8*0.9</f>
        <v>16.948800000000006</v>
      </c>
      <c r="T8" s="23">
        <f>P8*0.9</f>
        <v>15.408000000000001</v>
      </c>
      <c r="U8" s="23">
        <f>Q8*0.9</f>
        <v>13.867200000000002</v>
      </c>
    </row>
    <row r="9" spans="1:22" x14ac:dyDescent="0.2">
      <c r="A9" s="16" t="str">
        <f t="shared" ref="A9:A72" si="0">CONCATENATE("КОНДЕНСАТОР К53-69"," «",E9,"»"," - ",B9,"В - ",C9,"мкФ")</f>
        <v>КОНДЕНСАТОР К53-69 «А» - 6,3В - 3,3мкФ</v>
      </c>
      <c r="B9" s="24">
        <v>6.3</v>
      </c>
      <c r="C9" s="18">
        <v>3.3</v>
      </c>
      <c r="D9" s="19" t="s">
        <v>18</v>
      </c>
      <c r="E9" s="20" t="s">
        <v>19</v>
      </c>
      <c r="F9" s="21">
        <f t="shared" ref="F9:I72" si="1">N9*1.5</f>
        <v>29.897999999999996</v>
      </c>
      <c r="G9" s="21">
        <f t="shared" si="1"/>
        <v>27.406500000000001</v>
      </c>
      <c r="H9" s="21">
        <f t="shared" si="1"/>
        <v>24.914999999999999</v>
      </c>
      <c r="I9" s="21">
        <f t="shared" si="1"/>
        <v>22.423500000000001</v>
      </c>
      <c r="J9" s="21">
        <f t="shared" ref="J9:M72" si="2">N9*1.2</f>
        <v>23.918399999999998</v>
      </c>
      <c r="K9" s="21">
        <f t="shared" si="2"/>
        <v>21.9252</v>
      </c>
      <c r="L9" s="21">
        <f t="shared" si="2"/>
        <v>19.931999999999999</v>
      </c>
      <c r="M9" s="21">
        <f t="shared" si="2"/>
        <v>17.938800000000001</v>
      </c>
      <c r="N9" s="22">
        <v>19.931999999999999</v>
      </c>
      <c r="O9" s="22">
        <v>18.271000000000001</v>
      </c>
      <c r="P9" s="22">
        <v>16.61</v>
      </c>
      <c r="Q9" s="22">
        <v>14.949</v>
      </c>
      <c r="R9" s="23">
        <f t="shared" ref="R9:U72" si="3">N9*0.9</f>
        <v>17.938800000000001</v>
      </c>
      <c r="S9" s="23">
        <f t="shared" si="3"/>
        <v>16.443900000000003</v>
      </c>
      <c r="T9" s="23">
        <f t="shared" si="3"/>
        <v>14.949</v>
      </c>
      <c r="U9" s="23">
        <f t="shared" si="3"/>
        <v>13.4541</v>
      </c>
    </row>
    <row r="10" spans="1:22" x14ac:dyDescent="0.2">
      <c r="A10" s="16" t="str">
        <f t="shared" si="0"/>
        <v>КОНДЕНСАТОР К53-69 «А» - 6,3В - 4,7мкФ</v>
      </c>
      <c r="B10" s="24">
        <v>6.3</v>
      </c>
      <c r="C10" s="18">
        <v>4.7</v>
      </c>
      <c r="D10" s="19" t="s">
        <v>18</v>
      </c>
      <c r="E10" s="20" t="s">
        <v>19</v>
      </c>
      <c r="F10" s="21">
        <f t="shared" si="1"/>
        <v>30.923999999999999</v>
      </c>
      <c r="G10" s="21">
        <f t="shared" si="1"/>
        <v>28.347000000000001</v>
      </c>
      <c r="H10" s="21">
        <f t="shared" si="1"/>
        <v>25.77</v>
      </c>
      <c r="I10" s="21">
        <f t="shared" si="1"/>
        <v>23.192999999999998</v>
      </c>
      <c r="J10" s="21">
        <f t="shared" si="2"/>
        <v>24.7392</v>
      </c>
      <c r="K10" s="21">
        <f t="shared" si="2"/>
        <v>22.677599999999998</v>
      </c>
      <c r="L10" s="21">
        <f t="shared" si="2"/>
        <v>20.616</v>
      </c>
      <c r="M10" s="21">
        <f t="shared" si="2"/>
        <v>18.554399999999998</v>
      </c>
      <c r="N10" s="22">
        <v>20.616</v>
      </c>
      <c r="O10" s="22">
        <v>18.898</v>
      </c>
      <c r="P10" s="22">
        <v>17.18</v>
      </c>
      <c r="Q10" s="22">
        <v>15.462</v>
      </c>
      <c r="R10" s="23">
        <f t="shared" si="3"/>
        <v>18.554400000000001</v>
      </c>
      <c r="S10" s="23">
        <f t="shared" si="3"/>
        <v>17.008199999999999</v>
      </c>
      <c r="T10" s="23">
        <f t="shared" si="3"/>
        <v>15.462</v>
      </c>
      <c r="U10" s="23">
        <f t="shared" si="3"/>
        <v>13.915800000000001</v>
      </c>
    </row>
    <row r="11" spans="1:22" ht="15.75" x14ac:dyDescent="0.25">
      <c r="A11" s="16" t="str">
        <f t="shared" si="0"/>
        <v>КОНДЕНСАТОР К53-69 «А» - 6,3В - 6,8мкФ</v>
      </c>
      <c r="B11" s="24">
        <v>6.3</v>
      </c>
      <c r="C11" s="18">
        <v>6.8</v>
      </c>
      <c r="D11" s="19" t="s">
        <v>18</v>
      </c>
      <c r="E11" s="20" t="s">
        <v>19</v>
      </c>
      <c r="F11" s="21">
        <f t="shared" si="1"/>
        <v>29.771999999999998</v>
      </c>
      <c r="G11" s="21">
        <f t="shared" si="1"/>
        <v>27.290999999999997</v>
      </c>
      <c r="H11" s="21">
        <f t="shared" si="1"/>
        <v>24.81</v>
      </c>
      <c r="I11" s="21">
        <f t="shared" si="1"/>
        <v>22.329000000000001</v>
      </c>
      <c r="J11" s="21">
        <f t="shared" si="2"/>
        <v>23.817599999999999</v>
      </c>
      <c r="K11" s="21">
        <f t="shared" si="2"/>
        <v>21.832799999999999</v>
      </c>
      <c r="L11" s="21">
        <f t="shared" si="2"/>
        <v>19.847999999999999</v>
      </c>
      <c r="M11" s="21">
        <f t="shared" si="2"/>
        <v>17.863199999999999</v>
      </c>
      <c r="N11" s="22">
        <v>19.847999999999999</v>
      </c>
      <c r="O11" s="22">
        <v>18.193999999999999</v>
      </c>
      <c r="P11" s="22">
        <v>16.54</v>
      </c>
      <c r="Q11" s="22">
        <v>14.885999999999999</v>
      </c>
      <c r="R11" s="23">
        <f t="shared" si="3"/>
        <v>17.863199999999999</v>
      </c>
      <c r="S11" s="23">
        <f t="shared" si="3"/>
        <v>16.374600000000001</v>
      </c>
      <c r="T11" s="23">
        <f t="shared" si="3"/>
        <v>14.885999999999999</v>
      </c>
      <c r="U11" s="23">
        <f t="shared" si="3"/>
        <v>13.397399999999999</v>
      </c>
      <c r="V11"/>
    </row>
    <row r="12" spans="1:22" x14ac:dyDescent="0.2">
      <c r="A12" s="16" t="str">
        <f t="shared" si="0"/>
        <v>КОНДЕНСАТОР К53-69 «А» - 6,3В - 10мкФ</v>
      </c>
      <c r="B12" s="24">
        <v>6.3</v>
      </c>
      <c r="C12" s="18">
        <v>10</v>
      </c>
      <c r="D12" s="19" t="s">
        <v>18</v>
      </c>
      <c r="E12" s="20" t="s">
        <v>19</v>
      </c>
      <c r="F12" s="21">
        <f t="shared" si="1"/>
        <v>29.142000000000003</v>
      </c>
      <c r="G12" s="21">
        <f t="shared" si="1"/>
        <v>26.713500000000007</v>
      </c>
      <c r="H12" s="21">
        <f t="shared" si="1"/>
        <v>24.285000000000004</v>
      </c>
      <c r="I12" s="21">
        <f t="shared" si="1"/>
        <v>21.856500000000004</v>
      </c>
      <c r="J12" s="21">
        <f t="shared" si="2"/>
        <v>23.313600000000001</v>
      </c>
      <c r="K12" s="21">
        <f t="shared" si="2"/>
        <v>21.370800000000006</v>
      </c>
      <c r="L12" s="21">
        <f t="shared" si="2"/>
        <v>19.428000000000001</v>
      </c>
      <c r="M12" s="21">
        <f t="shared" si="2"/>
        <v>17.485200000000003</v>
      </c>
      <c r="N12" s="22">
        <v>19.428000000000001</v>
      </c>
      <c r="O12" s="22">
        <v>17.809000000000005</v>
      </c>
      <c r="P12" s="22">
        <v>16.190000000000001</v>
      </c>
      <c r="Q12" s="22">
        <v>14.571000000000002</v>
      </c>
      <c r="R12" s="23">
        <f t="shared" si="3"/>
        <v>17.485200000000003</v>
      </c>
      <c r="S12" s="23">
        <f t="shared" si="3"/>
        <v>16.028100000000006</v>
      </c>
      <c r="T12" s="23">
        <f t="shared" si="3"/>
        <v>14.571000000000002</v>
      </c>
      <c r="U12" s="23">
        <f t="shared" si="3"/>
        <v>13.113900000000001</v>
      </c>
    </row>
    <row r="13" spans="1:22" x14ac:dyDescent="0.2">
      <c r="A13" s="16" t="str">
        <f t="shared" si="0"/>
        <v>КОНДЕНСАТОР К53-69 «А» - 6,3В - 15мкФ</v>
      </c>
      <c r="B13" s="24">
        <v>6.3</v>
      </c>
      <c r="C13" s="18">
        <v>15</v>
      </c>
      <c r="D13" s="19" t="s">
        <v>18</v>
      </c>
      <c r="E13" s="20" t="s">
        <v>19</v>
      </c>
      <c r="F13" s="21">
        <f t="shared" si="1"/>
        <v>29.178000000000004</v>
      </c>
      <c r="G13" s="21">
        <f t="shared" si="1"/>
        <v>26.746500000000005</v>
      </c>
      <c r="H13" s="21">
        <f t="shared" si="1"/>
        <v>24.315000000000001</v>
      </c>
      <c r="I13" s="21">
        <f t="shared" si="1"/>
        <v>21.883500000000002</v>
      </c>
      <c r="J13" s="21">
        <f t="shared" si="2"/>
        <v>23.342400000000001</v>
      </c>
      <c r="K13" s="21">
        <f t="shared" si="2"/>
        <v>21.397200000000002</v>
      </c>
      <c r="L13" s="21">
        <f t="shared" si="2"/>
        <v>19.452000000000002</v>
      </c>
      <c r="M13" s="21">
        <f t="shared" si="2"/>
        <v>17.506799999999998</v>
      </c>
      <c r="N13" s="22">
        <v>19.452000000000002</v>
      </c>
      <c r="O13" s="22">
        <v>17.831000000000003</v>
      </c>
      <c r="P13" s="22">
        <v>16.21</v>
      </c>
      <c r="Q13" s="22">
        <v>14.589</v>
      </c>
      <c r="R13" s="23">
        <f t="shared" si="3"/>
        <v>17.506800000000002</v>
      </c>
      <c r="S13" s="23">
        <f t="shared" si="3"/>
        <v>16.047900000000002</v>
      </c>
      <c r="T13" s="23">
        <f t="shared" si="3"/>
        <v>14.589</v>
      </c>
      <c r="U13" s="23">
        <f t="shared" si="3"/>
        <v>13.130100000000001</v>
      </c>
    </row>
    <row r="14" spans="1:22" x14ac:dyDescent="0.2">
      <c r="A14" s="16" t="str">
        <f t="shared" si="0"/>
        <v>КОНДЕНСАТОР К53-69 «А» - 10В - 1,5мкФ</v>
      </c>
      <c r="B14" s="24">
        <v>10</v>
      </c>
      <c r="C14" s="18">
        <v>1.5</v>
      </c>
      <c r="D14" s="19" t="s">
        <v>18</v>
      </c>
      <c r="E14" s="20" t="s">
        <v>19</v>
      </c>
      <c r="F14" s="21">
        <f t="shared" si="1"/>
        <v>29.61</v>
      </c>
      <c r="G14" s="21">
        <f t="shared" si="1"/>
        <v>27.142500000000005</v>
      </c>
      <c r="H14" s="21">
        <f t="shared" si="1"/>
        <v>24.674999999999997</v>
      </c>
      <c r="I14" s="21">
        <f t="shared" si="1"/>
        <v>22.2075</v>
      </c>
      <c r="J14" s="21">
        <f t="shared" si="2"/>
        <v>23.687999999999999</v>
      </c>
      <c r="K14" s="21">
        <f t="shared" si="2"/>
        <v>21.714000000000002</v>
      </c>
      <c r="L14" s="21">
        <f t="shared" si="2"/>
        <v>19.739999999999998</v>
      </c>
      <c r="M14" s="21">
        <f t="shared" si="2"/>
        <v>17.765999999999998</v>
      </c>
      <c r="N14" s="22">
        <v>19.739999999999998</v>
      </c>
      <c r="O14" s="22">
        <v>18.095000000000002</v>
      </c>
      <c r="P14" s="22">
        <v>16.45</v>
      </c>
      <c r="Q14" s="22">
        <v>14.805</v>
      </c>
      <c r="R14" s="23">
        <f t="shared" si="3"/>
        <v>17.765999999999998</v>
      </c>
      <c r="S14" s="23">
        <f t="shared" si="3"/>
        <v>16.285500000000003</v>
      </c>
      <c r="T14" s="23">
        <f t="shared" si="3"/>
        <v>14.805</v>
      </c>
      <c r="U14" s="23">
        <f t="shared" si="3"/>
        <v>13.3245</v>
      </c>
    </row>
    <row r="15" spans="1:22" x14ac:dyDescent="0.2">
      <c r="A15" s="16" t="str">
        <f t="shared" si="0"/>
        <v>КОНДЕНСАТОР К53-69 «А» - 10В - 2,2мкФ</v>
      </c>
      <c r="B15" s="24">
        <v>10</v>
      </c>
      <c r="C15" s="18">
        <v>2.2000000000000002</v>
      </c>
      <c r="D15" s="19" t="s">
        <v>18</v>
      </c>
      <c r="E15" s="20" t="s">
        <v>19</v>
      </c>
      <c r="F15" s="21">
        <f t="shared" si="1"/>
        <v>29.988</v>
      </c>
      <c r="G15" s="21">
        <f t="shared" si="1"/>
        <v>27.489000000000001</v>
      </c>
      <c r="H15" s="21">
        <f t="shared" si="1"/>
        <v>24.990000000000002</v>
      </c>
      <c r="I15" s="21">
        <f t="shared" si="1"/>
        <v>22.491</v>
      </c>
      <c r="J15" s="21">
        <f t="shared" si="2"/>
        <v>23.990400000000001</v>
      </c>
      <c r="K15" s="21">
        <f t="shared" si="2"/>
        <v>21.991199999999999</v>
      </c>
      <c r="L15" s="21">
        <f t="shared" si="2"/>
        <v>19.992000000000001</v>
      </c>
      <c r="M15" s="21">
        <f t="shared" si="2"/>
        <v>17.992799999999999</v>
      </c>
      <c r="N15" s="22">
        <v>19.992000000000001</v>
      </c>
      <c r="O15" s="22">
        <v>18.326000000000001</v>
      </c>
      <c r="P15" s="22">
        <v>16.66</v>
      </c>
      <c r="Q15" s="22">
        <v>14.994</v>
      </c>
      <c r="R15" s="23">
        <f t="shared" si="3"/>
        <v>17.992800000000003</v>
      </c>
      <c r="S15" s="23">
        <f t="shared" si="3"/>
        <v>16.493400000000001</v>
      </c>
      <c r="T15" s="23">
        <f t="shared" si="3"/>
        <v>14.994</v>
      </c>
      <c r="U15" s="23">
        <f t="shared" si="3"/>
        <v>13.4946</v>
      </c>
    </row>
    <row r="16" spans="1:22" x14ac:dyDescent="0.2">
      <c r="A16" s="16" t="str">
        <f t="shared" si="0"/>
        <v>КОНДЕНСАТОР К53-69 «А» - 10В - 3,3мкФ</v>
      </c>
      <c r="B16" s="24">
        <v>10</v>
      </c>
      <c r="C16" s="18">
        <v>3.3</v>
      </c>
      <c r="D16" s="19" t="s">
        <v>18</v>
      </c>
      <c r="E16" s="20" t="s">
        <v>19</v>
      </c>
      <c r="F16" s="21">
        <f t="shared" si="1"/>
        <v>30.906000000000006</v>
      </c>
      <c r="G16" s="21">
        <f t="shared" si="1"/>
        <v>28.330500000000008</v>
      </c>
      <c r="H16" s="21">
        <f t="shared" si="1"/>
        <v>25.755000000000003</v>
      </c>
      <c r="I16" s="21">
        <f t="shared" si="1"/>
        <v>23.179500000000001</v>
      </c>
      <c r="J16" s="21">
        <f t="shared" si="2"/>
        <v>24.724800000000002</v>
      </c>
      <c r="K16" s="21">
        <f t="shared" si="2"/>
        <v>22.664400000000004</v>
      </c>
      <c r="L16" s="21">
        <f t="shared" si="2"/>
        <v>20.604000000000003</v>
      </c>
      <c r="M16" s="21">
        <f t="shared" si="2"/>
        <v>18.543600000000001</v>
      </c>
      <c r="N16" s="22">
        <v>20.604000000000003</v>
      </c>
      <c r="O16" s="22">
        <v>18.887000000000004</v>
      </c>
      <c r="P16" s="22">
        <v>17.170000000000002</v>
      </c>
      <c r="Q16" s="22">
        <v>15.453000000000001</v>
      </c>
      <c r="R16" s="23">
        <f t="shared" si="3"/>
        <v>18.543600000000001</v>
      </c>
      <c r="S16" s="23">
        <f t="shared" si="3"/>
        <v>16.998300000000004</v>
      </c>
      <c r="T16" s="23">
        <f t="shared" si="3"/>
        <v>15.453000000000001</v>
      </c>
      <c r="U16" s="23">
        <f t="shared" si="3"/>
        <v>13.907700000000002</v>
      </c>
    </row>
    <row r="17" spans="1:21" x14ac:dyDescent="0.2">
      <c r="A17" s="16" t="str">
        <f t="shared" si="0"/>
        <v>КОНДЕНСАТОР К53-69 «А» - 10В - 4,7мкФ</v>
      </c>
      <c r="B17" s="24">
        <v>10</v>
      </c>
      <c r="C17" s="18">
        <v>4.7</v>
      </c>
      <c r="D17" s="19" t="s">
        <v>18</v>
      </c>
      <c r="E17" s="20" t="s">
        <v>19</v>
      </c>
      <c r="F17" s="21">
        <f t="shared" si="1"/>
        <v>29.771999999999998</v>
      </c>
      <c r="G17" s="21">
        <f t="shared" si="1"/>
        <v>27.290999999999997</v>
      </c>
      <c r="H17" s="21">
        <f t="shared" si="1"/>
        <v>24.81</v>
      </c>
      <c r="I17" s="21">
        <f t="shared" si="1"/>
        <v>22.329000000000001</v>
      </c>
      <c r="J17" s="21">
        <f t="shared" si="2"/>
        <v>23.817599999999999</v>
      </c>
      <c r="K17" s="21">
        <f t="shared" si="2"/>
        <v>21.832799999999999</v>
      </c>
      <c r="L17" s="21">
        <f t="shared" si="2"/>
        <v>19.847999999999999</v>
      </c>
      <c r="M17" s="21">
        <f t="shared" si="2"/>
        <v>17.863199999999999</v>
      </c>
      <c r="N17" s="22">
        <v>19.847999999999999</v>
      </c>
      <c r="O17" s="22">
        <v>18.193999999999999</v>
      </c>
      <c r="P17" s="22">
        <v>16.54</v>
      </c>
      <c r="Q17" s="22">
        <v>14.885999999999999</v>
      </c>
      <c r="R17" s="23">
        <f t="shared" si="3"/>
        <v>17.863199999999999</v>
      </c>
      <c r="S17" s="23">
        <f t="shared" si="3"/>
        <v>16.374600000000001</v>
      </c>
      <c r="T17" s="23">
        <f t="shared" si="3"/>
        <v>14.885999999999999</v>
      </c>
      <c r="U17" s="23">
        <f t="shared" si="3"/>
        <v>13.397399999999999</v>
      </c>
    </row>
    <row r="18" spans="1:21" x14ac:dyDescent="0.2">
      <c r="A18" s="16" t="str">
        <f t="shared" si="0"/>
        <v>КОНДЕНСАТОР К53-69 «А» - 10В - 6,8мкФ</v>
      </c>
      <c r="B18" s="24">
        <v>10</v>
      </c>
      <c r="C18" s="18">
        <v>6.8</v>
      </c>
      <c r="D18" s="19" t="s">
        <v>18</v>
      </c>
      <c r="E18" s="20" t="s">
        <v>19</v>
      </c>
      <c r="F18" s="21">
        <f t="shared" si="1"/>
        <v>29.159999999999997</v>
      </c>
      <c r="G18" s="21">
        <f t="shared" si="1"/>
        <v>26.73</v>
      </c>
      <c r="H18" s="21">
        <f t="shared" si="1"/>
        <v>24.299999999999997</v>
      </c>
      <c r="I18" s="21">
        <f t="shared" si="1"/>
        <v>21.87</v>
      </c>
      <c r="J18" s="21">
        <f t="shared" si="2"/>
        <v>23.327999999999996</v>
      </c>
      <c r="K18" s="21">
        <f t="shared" si="2"/>
        <v>21.384</v>
      </c>
      <c r="L18" s="21">
        <f t="shared" si="2"/>
        <v>19.439999999999998</v>
      </c>
      <c r="M18" s="21">
        <f t="shared" si="2"/>
        <v>17.495999999999999</v>
      </c>
      <c r="N18" s="22">
        <v>19.439999999999998</v>
      </c>
      <c r="O18" s="22">
        <v>17.82</v>
      </c>
      <c r="P18" s="22">
        <v>16.2</v>
      </c>
      <c r="Q18" s="22">
        <v>14.58</v>
      </c>
      <c r="R18" s="23">
        <f t="shared" si="3"/>
        <v>17.495999999999999</v>
      </c>
      <c r="S18" s="23">
        <f t="shared" si="3"/>
        <v>16.038</v>
      </c>
      <c r="T18" s="23">
        <f t="shared" si="3"/>
        <v>14.58</v>
      </c>
      <c r="U18" s="23">
        <f t="shared" si="3"/>
        <v>13.122</v>
      </c>
    </row>
    <row r="19" spans="1:21" x14ac:dyDescent="0.2">
      <c r="A19" s="16" t="str">
        <f t="shared" si="0"/>
        <v>КОНДЕНСАТОР К53-69 «А» - 16В - 1мкФ</v>
      </c>
      <c r="B19" s="24">
        <v>16</v>
      </c>
      <c r="C19" s="18">
        <v>1</v>
      </c>
      <c r="D19" s="19" t="s">
        <v>18</v>
      </c>
      <c r="E19" s="20" t="s">
        <v>19</v>
      </c>
      <c r="F19" s="21">
        <f t="shared" si="1"/>
        <v>29.447999999999997</v>
      </c>
      <c r="G19" s="21">
        <f t="shared" si="1"/>
        <v>26.994000000000003</v>
      </c>
      <c r="H19" s="21">
        <f t="shared" si="1"/>
        <v>24.54</v>
      </c>
      <c r="I19" s="21">
        <f t="shared" si="1"/>
        <v>22.085999999999999</v>
      </c>
      <c r="J19" s="21">
        <f t="shared" si="2"/>
        <v>23.558399999999995</v>
      </c>
      <c r="K19" s="21">
        <f t="shared" si="2"/>
        <v>21.595200000000002</v>
      </c>
      <c r="L19" s="21">
        <f t="shared" si="2"/>
        <v>19.631999999999998</v>
      </c>
      <c r="M19" s="21">
        <f t="shared" si="2"/>
        <v>17.668800000000001</v>
      </c>
      <c r="N19" s="22">
        <v>19.631999999999998</v>
      </c>
      <c r="O19" s="22">
        <v>17.996000000000002</v>
      </c>
      <c r="P19" s="22">
        <v>16.36</v>
      </c>
      <c r="Q19" s="22">
        <v>14.724</v>
      </c>
      <c r="R19" s="23">
        <f t="shared" si="3"/>
        <v>17.668799999999997</v>
      </c>
      <c r="S19" s="23">
        <f t="shared" si="3"/>
        <v>16.196400000000004</v>
      </c>
      <c r="T19" s="23">
        <f t="shared" si="3"/>
        <v>14.724</v>
      </c>
      <c r="U19" s="23">
        <f t="shared" si="3"/>
        <v>13.2516</v>
      </c>
    </row>
    <row r="20" spans="1:21" x14ac:dyDescent="0.2">
      <c r="A20" s="16" t="str">
        <f t="shared" si="0"/>
        <v>КОНДЕНСАТОР К53-69 «А» - 16В - 1,5мкФ</v>
      </c>
      <c r="B20" s="24">
        <v>16</v>
      </c>
      <c r="C20" s="18">
        <v>1.5</v>
      </c>
      <c r="D20" s="19" t="s">
        <v>18</v>
      </c>
      <c r="E20" s="20" t="s">
        <v>19</v>
      </c>
      <c r="F20" s="21">
        <f t="shared" si="1"/>
        <v>29.988</v>
      </c>
      <c r="G20" s="21">
        <f t="shared" si="1"/>
        <v>27.489000000000001</v>
      </c>
      <c r="H20" s="21">
        <f t="shared" si="1"/>
        <v>24.990000000000002</v>
      </c>
      <c r="I20" s="21">
        <f t="shared" si="1"/>
        <v>22.491</v>
      </c>
      <c r="J20" s="21">
        <f t="shared" si="2"/>
        <v>23.990400000000001</v>
      </c>
      <c r="K20" s="21">
        <f t="shared" si="2"/>
        <v>21.991199999999999</v>
      </c>
      <c r="L20" s="21">
        <f t="shared" si="2"/>
        <v>19.992000000000001</v>
      </c>
      <c r="M20" s="21">
        <f t="shared" si="2"/>
        <v>17.992799999999999</v>
      </c>
      <c r="N20" s="22">
        <v>19.992000000000001</v>
      </c>
      <c r="O20" s="22">
        <v>18.326000000000001</v>
      </c>
      <c r="P20" s="22">
        <v>16.66</v>
      </c>
      <c r="Q20" s="22">
        <v>14.994</v>
      </c>
      <c r="R20" s="23">
        <f t="shared" si="3"/>
        <v>17.992800000000003</v>
      </c>
      <c r="S20" s="23">
        <f t="shared" si="3"/>
        <v>16.493400000000001</v>
      </c>
      <c r="T20" s="23">
        <f t="shared" si="3"/>
        <v>14.994</v>
      </c>
      <c r="U20" s="23">
        <f t="shared" si="3"/>
        <v>13.4946</v>
      </c>
    </row>
    <row r="21" spans="1:21" x14ac:dyDescent="0.2">
      <c r="A21" s="16" t="str">
        <f t="shared" si="0"/>
        <v>КОНДЕНСАТОР К53-69 «А» - 16В - 2,2мкФ</v>
      </c>
      <c r="B21" s="24">
        <v>16</v>
      </c>
      <c r="C21" s="18">
        <v>2.2000000000000002</v>
      </c>
      <c r="D21" s="19" t="s">
        <v>18</v>
      </c>
      <c r="E21" s="20" t="s">
        <v>19</v>
      </c>
      <c r="F21" s="21">
        <f t="shared" si="1"/>
        <v>30.906000000000006</v>
      </c>
      <c r="G21" s="21">
        <f t="shared" si="1"/>
        <v>28.330500000000008</v>
      </c>
      <c r="H21" s="21">
        <f t="shared" si="1"/>
        <v>25.755000000000003</v>
      </c>
      <c r="I21" s="21">
        <f t="shared" si="1"/>
        <v>23.179500000000001</v>
      </c>
      <c r="J21" s="21">
        <f t="shared" si="2"/>
        <v>24.724800000000002</v>
      </c>
      <c r="K21" s="21">
        <f t="shared" si="2"/>
        <v>22.664400000000004</v>
      </c>
      <c r="L21" s="21">
        <f t="shared" si="2"/>
        <v>20.604000000000003</v>
      </c>
      <c r="M21" s="21">
        <f t="shared" si="2"/>
        <v>18.543600000000001</v>
      </c>
      <c r="N21" s="22">
        <v>20.604000000000003</v>
      </c>
      <c r="O21" s="22">
        <v>18.887000000000004</v>
      </c>
      <c r="P21" s="22">
        <v>17.170000000000002</v>
      </c>
      <c r="Q21" s="22">
        <v>15.453000000000001</v>
      </c>
      <c r="R21" s="23">
        <f t="shared" si="3"/>
        <v>18.543600000000001</v>
      </c>
      <c r="S21" s="23">
        <f t="shared" si="3"/>
        <v>16.998300000000004</v>
      </c>
      <c r="T21" s="23">
        <f t="shared" si="3"/>
        <v>15.453000000000001</v>
      </c>
      <c r="U21" s="23">
        <f t="shared" si="3"/>
        <v>13.907700000000002</v>
      </c>
    </row>
    <row r="22" spans="1:21" x14ac:dyDescent="0.2">
      <c r="A22" s="16" t="str">
        <f t="shared" si="0"/>
        <v>КОНДЕНСАТОР К53-69 «А» - 16В - 3,3мкФ</v>
      </c>
      <c r="B22" s="24">
        <v>16</v>
      </c>
      <c r="C22" s="18">
        <v>3.3</v>
      </c>
      <c r="D22" s="19" t="s">
        <v>18</v>
      </c>
      <c r="E22" s="20" t="s">
        <v>19</v>
      </c>
      <c r="F22" s="21">
        <f t="shared" si="1"/>
        <v>29.771999999999998</v>
      </c>
      <c r="G22" s="21">
        <f t="shared" si="1"/>
        <v>27.290999999999997</v>
      </c>
      <c r="H22" s="21">
        <f t="shared" si="1"/>
        <v>24.81</v>
      </c>
      <c r="I22" s="21">
        <f t="shared" si="1"/>
        <v>22.329000000000001</v>
      </c>
      <c r="J22" s="21">
        <f t="shared" si="2"/>
        <v>23.817599999999999</v>
      </c>
      <c r="K22" s="21">
        <f t="shared" si="2"/>
        <v>21.832799999999999</v>
      </c>
      <c r="L22" s="21">
        <f t="shared" si="2"/>
        <v>19.847999999999999</v>
      </c>
      <c r="M22" s="21">
        <f t="shared" si="2"/>
        <v>17.863199999999999</v>
      </c>
      <c r="N22" s="22">
        <v>19.847999999999999</v>
      </c>
      <c r="O22" s="22">
        <v>18.193999999999999</v>
      </c>
      <c r="P22" s="22">
        <v>16.54</v>
      </c>
      <c r="Q22" s="22">
        <v>14.885999999999999</v>
      </c>
      <c r="R22" s="23">
        <f t="shared" si="3"/>
        <v>17.863199999999999</v>
      </c>
      <c r="S22" s="23">
        <f t="shared" si="3"/>
        <v>16.374600000000001</v>
      </c>
      <c r="T22" s="23">
        <f t="shared" si="3"/>
        <v>14.885999999999999</v>
      </c>
      <c r="U22" s="23">
        <f t="shared" si="3"/>
        <v>13.397399999999999</v>
      </c>
    </row>
    <row r="23" spans="1:21" x14ac:dyDescent="0.2">
      <c r="A23" s="16" t="str">
        <f t="shared" si="0"/>
        <v>КОНДЕНСАТОР К53-69 «А» - 16В - 4,7мкФ</v>
      </c>
      <c r="B23" s="24">
        <v>16</v>
      </c>
      <c r="C23" s="18">
        <v>4.7</v>
      </c>
      <c r="D23" s="19" t="s">
        <v>18</v>
      </c>
      <c r="E23" s="20" t="s">
        <v>19</v>
      </c>
      <c r="F23" s="21">
        <f t="shared" si="1"/>
        <v>29.178000000000004</v>
      </c>
      <c r="G23" s="21">
        <f t="shared" si="1"/>
        <v>26.746500000000005</v>
      </c>
      <c r="H23" s="21">
        <f t="shared" si="1"/>
        <v>24.315000000000001</v>
      </c>
      <c r="I23" s="21">
        <f t="shared" si="1"/>
        <v>21.883500000000002</v>
      </c>
      <c r="J23" s="21">
        <f t="shared" si="2"/>
        <v>23.342400000000001</v>
      </c>
      <c r="K23" s="21">
        <f t="shared" si="2"/>
        <v>21.397200000000002</v>
      </c>
      <c r="L23" s="21">
        <f t="shared" si="2"/>
        <v>19.452000000000002</v>
      </c>
      <c r="M23" s="21">
        <f t="shared" si="2"/>
        <v>17.506799999999998</v>
      </c>
      <c r="N23" s="22">
        <v>19.452000000000002</v>
      </c>
      <c r="O23" s="22">
        <v>17.831000000000003</v>
      </c>
      <c r="P23" s="22">
        <v>16.21</v>
      </c>
      <c r="Q23" s="22">
        <v>14.589</v>
      </c>
      <c r="R23" s="23">
        <f t="shared" si="3"/>
        <v>17.506800000000002</v>
      </c>
      <c r="S23" s="23">
        <f t="shared" si="3"/>
        <v>16.047900000000002</v>
      </c>
      <c r="T23" s="23">
        <f t="shared" si="3"/>
        <v>14.589</v>
      </c>
      <c r="U23" s="23">
        <f t="shared" si="3"/>
        <v>13.130100000000001</v>
      </c>
    </row>
    <row r="24" spans="1:21" x14ac:dyDescent="0.2">
      <c r="A24" s="16" t="str">
        <f t="shared" si="0"/>
        <v>КОНДЕНСАТОР К53-69 «А» - 16В - 6,8мкФ</v>
      </c>
      <c r="B24" s="24">
        <v>16</v>
      </c>
      <c r="C24" s="18">
        <v>6.8</v>
      </c>
      <c r="D24" s="19" t="s">
        <v>18</v>
      </c>
      <c r="E24" s="20" t="s">
        <v>19</v>
      </c>
      <c r="F24" s="21">
        <f t="shared" si="1"/>
        <v>30.69</v>
      </c>
      <c r="G24" s="21">
        <f t="shared" si="1"/>
        <v>28.132500000000004</v>
      </c>
      <c r="H24" s="21">
        <f t="shared" si="1"/>
        <v>25.575000000000003</v>
      </c>
      <c r="I24" s="21">
        <f t="shared" si="1"/>
        <v>23.017500000000002</v>
      </c>
      <c r="J24" s="21">
        <f t="shared" si="2"/>
        <v>24.552</v>
      </c>
      <c r="K24" s="21">
        <f t="shared" si="2"/>
        <v>22.506000000000004</v>
      </c>
      <c r="L24" s="21">
        <f t="shared" si="2"/>
        <v>20.46</v>
      </c>
      <c r="M24" s="21">
        <f t="shared" si="2"/>
        <v>18.414000000000001</v>
      </c>
      <c r="N24" s="22">
        <v>20.46</v>
      </c>
      <c r="O24" s="22">
        <v>18.755000000000003</v>
      </c>
      <c r="P24" s="22">
        <v>17.05</v>
      </c>
      <c r="Q24" s="22">
        <v>15.345000000000001</v>
      </c>
      <c r="R24" s="23">
        <f t="shared" si="3"/>
        <v>18.414000000000001</v>
      </c>
      <c r="S24" s="23">
        <f t="shared" si="3"/>
        <v>16.879500000000004</v>
      </c>
      <c r="T24" s="23">
        <f t="shared" si="3"/>
        <v>15.345000000000001</v>
      </c>
      <c r="U24" s="23">
        <f t="shared" si="3"/>
        <v>13.810500000000001</v>
      </c>
    </row>
    <row r="25" spans="1:21" x14ac:dyDescent="0.2">
      <c r="A25" s="16" t="str">
        <f t="shared" si="0"/>
        <v>КОНДЕНСАТОР К53-69 «А» - 20В - 0,68мкФ</v>
      </c>
      <c r="B25" s="24">
        <v>20</v>
      </c>
      <c r="C25" s="18">
        <v>0.68</v>
      </c>
      <c r="D25" s="19" t="s">
        <v>18</v>
      </c>
      <c r="E25" s="20" t="s">
        <v>19</v>
      </c>
      <c r="F25" s="21">
        <f t="shared" si="1"/>
        <v>30.509999999999998</v>
      </c>
      <c r="G25" s="21">
        <f t="shared" si="1"/>
        <v>27.967500000000001</v>
      </c>
      <c r="H25" s="21">
        <f t="shared" si="1"/>
        <v>25.424999999999997</v>
      </c>
      <c r="I25" s="21">
        <f t="shared" si="1"/>
        <v>22.8825</v>
      </c>
      <c r="J25" s="21">
        <f t="shared" si="2"/>
        <v>24.407999999999998</v>
      </c>
      <c r="K25" s="21">
        <f t="shared" si="2"/>
        <v>22.373999999999999</v>
      </c>
      <c r="L25" s="21">
        <f t="shared" si="2"/>
        <v>20.34</v>
      </c>
      <c r="M25" s="21">
        <f t="shared" si="2"/>
        <v>18.305999999999997</v>
      </c>
      <c r="N25" s="22">
        <v>20.34</v>
      </c>
      <c r="O25" s="22">
        <v>18.645</v>
      </c>
      <c r="P25" s="22">
        <v>16.95</v>
      </c>
      <c r="Q25" s="22">
        <v>15.254999999999999</v>
      </c>
      <c r="R25" s="23">
        <f t="shared" si="3"/>
        <v>18.306000000000001</v>
      </c>
      <c r="S25" s="23">
        <f t="shared" si="3"/>
        <v>16.7805</v>
      </c>
      <c r="T25" s="23">
        <f t="shared" si="3"/>
        <v>15.254999999999999</v>
      </c>
      <c r="U25" s="23">
        <f t="shared" si="3"/>
        <v>13.7295</v>
      </c>
    </row>
    <row r="26" spans="1:21" x14ac:dyDescent="0.2">
      <c r="A26" s="16" t="str">
        <f t="shared" si="0"/>
        <v>КОНДЕНСАТОР К53-69 «А» - 20В - 1мкФ</v>
      </c>
      <c r="B26" s="24">
        <v>20</v>
      </c>
      <c r="C26" s="18">
        <v>1</v>
      </c>
      <c r="D26" s="19" t="s">
        <v>18</v>
      </c>
      <c r="E26" s="20" t="s">
        <v>19</v>
      </c>
      <c r="F26" s="21">
        <f t="shared" si="1"/>
        <v>29.897999999999996</v>
      </c>
      <c r="G26" s="21">
        <f t="shared" si="1"/>
        <v>27.406500000000001</v>
      </c>
      <c r="H26" s="21">
        <f t="shared" si="1"/>
        <v>24.914999999999999</v>
      </c>
      <c r="I26" s="21">
        <f t="shared" si="1"/>
        <v>22.423500000000001</v>
      </c>
      <c r="J26" s="21">
        <f t="shared" si="2"/>
        <v>23.918399999999998</v>
      </c>
      <c r="K26" s="21">
        <f t="shared" si="2"/>
        <v>21.9252</v>
      </c>
      <c r="L26" s="21">
        <f t="shared" si="2"/>
        <v>19.931999999999999</v>
      </c>
      <c r="M26" s="21">
        <f t="shared" si="2"/>
        <v>17.938800000000001</v>
      </c>
      <c r="N26" s="22">
        <v>19.931999999999999</v>
      </c>
      <c r="O26" s="22">
        <v>18.271000000000001</v>
      </c>
      <c r="P26" s="22">
        <v>16.61</v>
      </c>
      <c r="Q26" s="22">
        <v>14.949</v>
      </c>
      <c r="R26" s="23">
        <f t="shared" si="3"/>
        <v>17.938800000000001</v>
      </c>
      <c r="S26" s="23">
        <f t="shared" si="3"/>
        <v>16.443900000000003</v>
      </c>
      <c r="T26" s="23">
        <f t="shared" si="3"/>
        <v>14.949</v>
      </c>
      <c r="U26" s="23">
        <f t="shared" si="3"/>
        <v>13.4541</v>
      </c>
    </row>
    <row r="27" spans="1:21" x14ac:dyDescent="0.2">
      <c r="A27" s="16" t="str">
        <f t="shared" si="0"/>
        <v>КОНДЕНСАТОР К53-69 «А» - 20В - 1,5мкФ</v>
      </c>
      <c r="B27" s="24">
        <v>20</v>
      </c>
      <c r="C27" s="18">
        <v>1.5</v>
      </c>
      <c r="D27" s="19" t="s">
        <v>18</v>
      </c>
      <c r="E27" s="20" t="s">
        <v>19</v>
      </c>
      <c r="F27" s="21">
        <f t="shared" si="1"/>
        <v>30.906000000000006</v>
      </c>
      <c r="G27" s="21">
        <f t="shared" si="1"/>
        <v>28.330500000000008</v>
      </c>
      <c r="H27" s="21">
        <f t="shared" si="1"/>
        <v>25.755000000000003</v>
      </c>
      <c r="I27" s="21">
        <f t="shared" si="1"/>
        <v>23.179500000000001</v>
      </c>
      <c r="J27" s="21">
        <f t="shared" si="2"/>
        <v>24.724800000000002</v>
      </c>
      <c r="K27" s="21">
        <f t="shared" si="2"/>
        <v>22.664400000000004</v>
      </c>
      <c r="L27" s="21">
        <f t="shared" si="2"/>
        <v>20.604000000000003</v>
      </c>
      <c r="M27" s="21">
        <f t="shared" si="2"/>
        <v>18.543600000000001</v>
      </c>
      <c r="N27" s="22">
        <v>20.604000000000003</v>
      </c>
      <c r="O27" s="22">
        <v>18.887000000000004</v>
      </c>
      <c r="P27" s="22">
        <v>17.170000000000002</v>
      </c>
      <c r="Q27" s="22">
        <v>15.453000000000001</v>
      </c>
      <c r="R27" s="23">
        <f t="shared" si="3"/>
        <v>18.543600000000001</v>
      </c>
      <c r="S27" s="23">
        <f t="shared" si="3"/>
        <v>16.998300000000004</v>
      </c>
      <c r="T27" s="23">
        <f t="shared" si="3"/>
        <v>15.453000000000001</v>
      </c>
      <c r="U27" s="23">
        <f t="shared" si="3"/>
        <v>13.907700000000002</v>
      </c>
    </row>
    <row r="28" spans="1:21" x14ac:dyDescent="0.2">
      <c r="A28" s="16" t="str">
        <f t="shared" si="0"/>
        <v>КОНДЕНСАТОР К53-69 «А» - 20В - 2,2мкФ</v>
      </c>
      <c r="B28" s="24">
        <v>20</v>
      </c>
      <c r="C28" s="18">
        <v>2.2000000000000002</v>
      </c>
      <c r="D28" s="19" t="s">
        <v>18</v>
      </c>
      <c r="E28" s="20" t="s">
        <v>19</v>
      </c>
      <c r="F28" s="21">
        <f t="shared" si="1"/>
        <v>29.771999999999998</v>
      </c>
      <c r="G28" s="21">
        <f t="shared" si="1"/>
        <v>27.290999999999997</v>
      </c>
      <c r="H28" s="21">
        <f t="shared" si="1"/>
        <v>24.81</v>
      </c>
      <c r="I28" s="21">
        <f t="shared" si="1"/>
        <v>22.329000000000001</v>
      </c>
      <c r="J28" s="21">
        <f t="shared" si="2"/>
        <v>23.817599999999999</v>
      </c>
      <c r="K28" s="21">
        <f t="shared" si="2"/>
        <v>21.832799999999999</v>
      </c>
      <c r="L28" s="21">
        <f t="shared" si="2"/>
        <v>19.847999999999999</v>
      </c>
      <c r="M28" s="21">
        <f t="shared" si="2"/>
        <v>17.863199999999999</v>
      </c>
      <c r="N28" s="22">
        <v>19.847999999999999</v>
      </c>
      <c r="O28" s="22">
        <v>18.193999999999999</v>
      </c>
      <c r="P28" s="22">
        <v>16.54</v>
      </c>
      <c r="Q28" s="22">
        <v>14.885999999999999</v>
      </c>
      <c r="R28" s="23">
        <f t="shared" si="3"/>
        <v>17.863199999999999</v>
      </c>
      <c r="S28" s="23">
        <f t="shared" si="3"/>
        <v>16.374600000000001</v>
      </c>
      <c r="T28" s="23">
        <f t="shared" si="3"/>
        <v>14.885999999999999</v>
      </c>
      <c r="U28" s="23">
        <f t="shared" si="3"/>
        <v>13.397399999999999</v>
      </c>
    </row>
    <row r="29" spans="1:21" x14ac:dyDescent="0.2">
      <c r="A29" s="16" t="str">
        <f t="shared" si="0"/>
        <v>КОНДЕНСАТОР К53-69 «А» - 20В - 3,3мкФ</v>
      </c>
      <c r="B29" s="24">
        <v>20</v>
      </c>
      <c r="C29" s="18">
        <v>3.3</v>
      </c>
      <c r="D29" s="19" t="s">
        <v>18</v>
      </c>
      <c r="E29" s="20" t="s">
        <v>19</v>
      </c>
      <c r="F29" s="21">
        <f t="shared" si="1"/>
        <v>29.159999999999997</v>
      </c>
      <c r="G29" s="21">
        <f t="shared" si="1"/>
        <v>26.73</v>
      </c>
      <c r="H29" s="21">
        <f t="shared" si="1"/>
        <v>24.299999999999997</v>
      </c>
      <c r="I29" s="21">
        <f t="shared" si="1"/>
        <v>21.87</v>
      </c>
      <c r="J29" s="21">
        <f t="shared" si="2"/>
        <v>23.327999999999996</v>
      </c>
      <c r="K29" s="21">
        <f t="shared" si="2"/>
        <v>21.384</v>
      </c>
      <c r="L29" s="21">
        <f t="shared" si="2"/>
        <v>19.439999999999998</v>
      </c>
      <c r="M29" s="21">
        <f t="shared" si="2"/>
        <v>17.495999999999999</v>
      </c>
      <c r="N29" s="22">
        <v>19.439999999999998</v>
      </c>
      <c r="O29" s="22">
        <v>17.82</v>
      </c>
      <c r="P29" s="22">
        <v>16.2</v>
      </c>
      <c r="Q29" s="22">
        <v>14.58</v>
      </c>
      <c r="R29" s="23">
        <f t="shared" si="3"/>
        <v>17.495999999999999</v>
      </c>
      <c r="S29" s="23">
        <f t="shared" si="3"/>
        <v>16.038</v>
      </c>
      <c r="T29" s="23">
        <f t="shared" si="3"/>
        <v>14.58</v>
      </c>
      <c r="U29" s="23">
        <f t="shared" si="3"/>
        <v>13.122</v>
      </c>
    </row>
    <row r="30" spans="1:21" x14ac:dyDescent="0.2">
      <c r="A30" s="16" t="str">
        <f t="shared" si="0"/>
        <v>КОНДЕНСАТОР К53-69 «А» - 25В - 0,47мкФ</v>
      </c>
      <c r="B30" s="24">
        <v>25</v>
      </c>
      <c r="C30" s="18">
        <v>0.47</v>
      </c>
      <c r="D30" s="19" t="s">
        <v>18</v>
      </c>
      <c r="E30" s="20" t="s">
        <v>19</v>
      </c>
      <c r="F30" s="21">
        <f t="shared" si="1"/>
        <v>32.292000000000002</v>
      </c>
      <c r="G30" s="21">
        <f t="shared" si="1"/>
        <v>29.601000000000003</v>
      </c>
      <c r="H30" s="21">
        <f t="shared" si="1"/>
        <v>26.910000000000004</v>
      </c>
      <c r="I30" s="21">
        <f t="shared" si="1"/>
        <v>24.219000000000001</v>
      </c>
      <c r="J30" s="21">
        <f t="shared" si="2"/>
        <v>25.833600000000001</v>
      </c>
      <c r="K30" s="21">
        <f t="shared" si="2"/>
        <v>23.680800000000001</v>
      </c>
      <c r="L30" s="21">
        <f t="shared" si="2"/>
        <v>21.528000000000002</v>
      </c>
      <c r="M30" s="21">
        <f t="shared" si="2"/>
        <v>19.3752</v>
      </c>
      <c r="N30" s="22">
        <v>21.528000000000002</v>
      </c>
      <c r="O30" s="22">
        <v>19.734000000000002</v>
      </c>
      <c r="P30" s="22">
        <v>17.940000000000001</v>
      </c>
      <c r="Q30" s="22">
        <v>16.146000000000001</v>
      </c>
      <c r="R30" s="23">
        <f t="shared" si="3"/>
        <v>19.375200000000003</v>
      </c>
      <c r="S30" s="23">
        <f t="shared" si="3"/>
        <v>17.760600000000004</v>
      </c>
      <c r="T30" s="23">
        <f t="shared" si="3"/>
        <v>16.146000000000001</v>
      </c>
      <c r="U30" s="23">
        <f t="shared" si="3"/>
        <v>14.531400000000001</v>
      </c>
    </row>
    <row r="31" spans="1:21" x14ac:dyDescent="0.2">
      <c r="A31" s="16" t="str">
        <f t="shared" si="0"/>
        <v>КОНДЕНСАТОР К53-69 «А» - 25В - 0,68мкФ</v>
      </c>
      <c r="B31" s="24">
        <v>25</v>
      </c>
      <c r="C31" s="18">
        <v>0.68</v>
      </c>
      <c r="D31" s="19" t="s">
        <v>18</v>
      </c>
      <c r="E31" s="20" t="s">
        <v>19</v>
      </c>
      <c r="F31" s="21">
        <f t="shared" si="1"/>
        <v>30.671999999999997</v>
      </c>
      <c r="G31" s="21">
        <f t="shared" si="1"/>
        <v>28.116</v>
      </c>
      <c r="H31" s="21">
        <f t="shared" si="1"/>
        <v>25.56</v>
      </c>
      <c r="I31" s="21">
        <f t="shared" si="1"/>
        <v>23.004000000000001</v>
      </c>
      <c r="J31" s="21">
        <f t="shared" si="2"/>
        <v>24.537599999999994</v>
      </c>
      <c r="K31" s="21">
        <f t="shared" si="2"/>
        <v>22.492799999999999</v>
      </c>
      <c r="L31" s="21">
        <f t="shared" si="2"/>
        <v>20.447999999999997</v>
      </c>
      <c r="M31" s="21">
        <f t="shared" si="2"/>
        <v>18.403199999999998</v>
      </c>
      <c r="N31" s="22">
        <v>20.447999999999997</v>
      </c>
      <c r="O31" s="22">
        <v>18.744</v>
      </c>
      <c r="P31" s="22">
        <v>17.04</v>
      </c>
      <c r="Q31" s="22">
        <v>15.336</v>
      </c>
      <c r="R31" s="23">
        <f t="shared" si="3"/>
        <v>18.403199999999998</v>
      </c>
      <c r="S31" s="23">
        <f t="shared" si="3"/>
        <v>16.869600000000002</v>
      </c>
      <c r="T31" s="23">
        <f t="shared" si="3"/>
        <v>15.336</v>
      </c>
      <c r="U31" s="23">
        <f t="shared" si="3"/>
        <v>13.8024</v>
      </c>
    </row>
    <row r="32" spans="1:21" x14ac:dyDescent="0.2">
      <c r="A32" s="16" t="str">
        <f t="shared" si="0"/>
        <v>КОНДЕНСАТОР К53-69 «А» - 25В - 1мкФ</v>
      </c>
      <c r="B32" s="24">
        <v>25</v>
      </c>
      <c r="C32" s="18">
        <v>1</v>
      </c>
      <c r="D32" s="19" t="s">
        <v>18</v>
      </c>
      <c r="E32" s="20" t="s">
        <v>19</v>
      </c>
      <c r="F32" s="21">
        <f t="shared" si="1"/>
        <v>31.175999999999998</v>
      </c>
      <c r="G32" s="21">
        <f t="shared" si="1"/>
        <v>28.578000000000003</v>
      </c>
      <c r="H32" s="21">
        <f t="shared" si="1"/>
        <v>25.98</v>
      </c>
      <c r="I32" s="21">
        <f t="shared" si="1"/>
        <v>23.382000000000001</v>
      </c>
      <c r="J32" s="21">
        <f t="shared" si="2"/>
        <v>24.940799999999999</v>
      </c>
      <c r="K32" s="21">
        <f t="shared" si="2"/>
        <v>22.862400000000004</v>
      </c>
      <c r="L32" s="21">
        <f t="shared" si="2"/>
        <v>20.783999999999999</v>
      </c>
      <c r="M32" s="21">
        <f t="shared" si="2"/>
        <v>18.7056</v>
      </c>
      <c r="N32" s="22">
        <v>20.783999999999999</v>
      </c>
      <c r="O32" s="22">
        <v>19.052000000000003</v>
      </c>
      <c r="P32" s="22">
        <v>17.32</v>
      </c>
      <c r="Q32" s="22">
        <v>15.588000000000001</v>
      </c>
      <c r="R32" s="23">
        <f t="shared" si="3"/>
        <v>18.7056</v>
      </c>
      <c r="S32" s="23">
        <f t="shared" si="3"/>
        <v>17.146800000000002</v>
      </c>
      <c r="T32" s="23">
        <f t="shared" si="3"/>
        <v>15.588000000000001</v>
      </c>
      <c r="U32" s="23">
        <f t="shared" si="3"/>
        <v>14.029200000000001</v>
      </c>
    </row>
    <row r="33" spans="1:21" x14ac:dyDescent="0.2">
      <c r="A33" s="16" t="str">
        <f t="shared" si="0"/>
        <v>КОНДЕНСАТОР К53-69 «А» - 25В - 1,5мкФ</v>
      </c>
      <c r="B33" s="24">
        <v>25</v>
      </c>
      <c r="C33" s="18">
        <v>1.5</v>
      </c>
      <c r="D33" s="19" t="s">
        <v>18</v>
      </c>
      <c r="E33" s="20" t="s">
        <v>19</v>
      </c>
      <c r="F33" s="21">
        <f t="shared" si="1"/>
        <v>32.111999999999995</v>
      </c>
      <c r="G33" s="21">
        <f t="shared" si="1"/>
        <v>29.436000000000003</v>
      </c>
      <c r="H33" s="21">
        <f t="shared" si="1"/>
        <v>26.759999999999998</v>
      </c>
      <c r="I33" s="21">
        <f t="shared" si="1"/>
        <v>24.084000000000003</v>
      </c>
      <c r="J33" s="21">
        <f t="shared" si="2"/>
        <v>25.689599999999995</v>
      </c>
      <c r="K33" s="21">
        <f t="shared" si="2"/>
        <v>23.548800000000004</v>
      </c>
      <c r="L33" s="21">
        <f t="shared" si="2"/>
        <v>21.407999999999998</v>
      </c>
      <c r="M33" s="21">
        <f t="shared" si="2"/>
        <v>19.267199999999999</v>
      </c>
      <c r="N33" s="22">
        <v>21.407999999999998</v>
      </c>
      <c r="O33" s="22">
        <v>19.624000000000002</v>
      </c>
      <c r="P33" s="22">
        <v>17.84</v>
      </c>
      <c r="Q33" s="22">
        <v>16.056000000000001</v>
      </c>
      <c r="R33" s="23">
        <f t="shared" si="3"/>
        <v>19.267199999999999</v>
      </c>
      <c r="S33" s="23">
        <f t="shared" si="3"/>
        <v>17.661600000000004</v>
      </c>
      <c r="T33" s="23">
        <f t="shared" si="3"/>
        <v>16.056000000000001</v>
      </c>
      <c r="U33" s="23">
        <f t="shared" si="3"/>
        <v>14.450400000000002</v>
      </c>
    </row>
    <row r="34" spans="1:21" x14ac:dyDescent="0.2">
      <c r="A34" s="16" t="str">
        <f t="shared" si="0"/>
        <v>КОНДЕНСАТОР К53-69 «А» - 25В - 2,2мкФ</v>
      </c>
      <c r="B34" s="24">
        <v>25</v>
      </c>
      <c r="C34" s="18">
        <v>2.2000000000000002</v>
      </c>
      <c r="D34" s="19" t="s">
        <v>18</v>
      </c>
      <c r="E34" s="20" t="s">
        <v>19</v>
      </c>
      <c r="F34" s="21">
        <f t="shared" si="1"/>
        <v>30.366</v>
      </c>
      <c r="G34" s="21">
        <f t="shared" si="1"/>
        <v>27.835500000000003</v>
      </c>
      <c r="H34" s="21">
        <f t="shared" si="1"/>
        <v>25.305</v>
      </c>
      <c r="I34" s="21">
        <f t="shared" si="1"/>
        <v>22.774500000000003</v>
      </c>
      <c r="J34" s="21">
        <f t="shared" si="2"/>
        <v>24.2928</v>
      </c>
      <c r="K34" s="21">
        <f t="shared" si="2"/>
        <v>22.268400000000003</v>
      </c>
      <c r="L34" s="21">
        <f t="shared" si="2"/>
        <v>20.244</v>
      </c>
      <c r="M34" s="21">
        <f t="shared" si="2"/>
        <v>18.2196</v>
      </c>
      <c r="N34" s="22">
        <v>20.244</v>
      </c>
      <c r="O34" s="22">
        <v>18.557000000000002</v>
      </c>
      <c r="P34" s="22">
        <v>16.87</v>
      </c>
      <c r="Q34" s="22">
        <v>15.183000000000002</v>
      </c>
      <c r="R34" s="23">
        <f t="shared" si="3"/>
        <v>18.2196</v>
      </c>
      <c r="S34" s="23">
        <f t="shared" si="3"/>
        <v>16.701300000000003</v>
      </c>
      <c r="T34" s="23">
        <f t="shared" si="3"/>
        <v>15.183000000000002</v>
      </c>
      <c r="U34" s="23">
        <f t="shared" si="3"/>
        <v>13.664700000000002</v>
      </c>
    </row>
    <row r="35" spans="1:21" x14ac:dyDescent="0.2">
      <c r="A35" s="16" t="str">
        <f t="shared" si="0"/>
        <v>КОНДЕНСАТОР К53-69 «А» - 32В - 0,1мкФ</v>
      </c>
      <c r="B35" s="24">
        <v>32</v>
      </c>
      <c r="C35" s="18">
        <v>0.1</v>
      </c>
      <c r="D35" s="19" t="s">
        <v>18</v>
      </c>
      <c r="E35" s="20" t="s">
        <v>19</v>
      </c>
      <c r="F35" s="21">
        <f t="shared" si="1"/>
        <v>32.76</v>
      </c>
      <c r="G35" s="21">
        <f t="shared" si="1"/>
        <v>30.03</v>
      </c>
      <c r="H35" s="21">
        <f t="shared" si="1"/>
        <v>27.299999999999997</v>
      </c>
      <c r="I35" s="21">
        <f t="shared" si="1"/>
        <v>24.57</v>
      </c>
      <c r="J35" s="21">
        <f t="shared" si="2"/>
        <v>26.207999999999998</v>
      </c>
      <c r="K35" s="21">
        <f t="shared" si="2"/>
        <v>24.023999999999997</v>
      </c>
      <c r="L35" s="21">
        <f t="shared" si="2"/>
        <v>21.84</v>
      </c>
      <c r="M35" s="21">
        <f t="shared" si="2"/>
        <v>19.655999999999999</v>
      </c>
      <c r="N35" s="22">
        <v>21.84</v>
      </c>
      <c r="O35" s="22">
        <v>20.02</v>
      </c>
      <c r="P35" s="22">
        <v>18.2</v>
      </c>
      <c r="Q35" s="22">
        <v>16.38</v>
      </c>
      <c r="R35" s="23">
        <f t="shared" si="3"/>
        <v>19.655999999999999</v>
      </c>
      <c r="S35" s="23">
        <f t="shared" si="3"/>
        <v>18.018000000000001</v>
      </c>
      <c r="T35" s="23">
        <f t="shared" si="3"/>
        <v>16.38</v>
      </c>
      <c r="U35" s="23">
        <f t="shared" si="3"/>
        <v>14.741999999999999</v>
      </c>
    </row>
    <row r="36" spans="1:21" x14ac:dyDescent="0.2">
      <c r="A36" s="16" t="str">
        <f t="shared" si="0"/>
        <v>КОНДЕНСАТОР К53-69 «А» - 32В - 0,15мкФ</v>
      </c>
      <c r="B36" s="24">
        <v>32</v>
      </c>
      <c r="C36" s="18">
        <v>0.15</v>
      </c>
      <c r="D36" s="19" t="s">
        <v>18</v>
      </c>
      <c r="E36" s="20" t="s">
        <v>19</v>
      </c>
      <c r="F36" s="21">
        <f t="shared" si="1"/>
        <v>32.76</v>
      </c>
      <c r="G36" s="21">
        <f t="shared" si="1"/>
        <v>30.03</v>
      </c>
      <c r="H36" s="21">
        <f t="shared" si="1"/>
        <v>27.299999999999997</v>
      </c>
      <c r="I36" s="21">
        <f t="shared" si="1"/>
        <v>24.57</v>
      </c>
      <c r="J36" s="21">
        <f t="shared" si="2"/>
        <v>26.207999999999998</v>
      </c>
      <c r="K36" s="21">
        <f t="shared" si="2"/>
        <v>24.023999999999997</v>
      </c>
      <c r="L36" s="21">
        <f t="shared" si="2"/>
        <v>21.84</v>
      </c>
      <c r="M36" s="21">
        <f t="shared" si="2"/>
        <v>19.655999999999999</v>
      </c>
      <c r="N36" s="22">
        <v>21.84</v>
      </c>
      <c r="O36" s="22">
        <v>20.02</v>
      </c>
      <c r="P36" s="22">
        <v>18.2</v>
      </c>
      <c r="Q36" s="22">
        <v>16.38</v>
      </c>
      <c r="R36" s="23">
        <f t="shared" si="3"/>
        <v>19.655999999999999</v>
      </c>
      <c r="S36" s="23">
        <f t="shared" si="3"/>
        <v>18.018000000000001</v>
      </c>
      <c r="T36" s="23">
        <f t="shared" si="3"/>
        <v>16.38</v>
      </c>
      <c r="U36" s="23">
        <f t="shared" si="3"/>
        <v>14.741999999999999</v>
      </c>
    </row>
    <row r="37" spans="1:21" x14ac:dyDescent="0.2">
      <c r="A37" s="16" t="str">
        <f t="shared" si="0"/>
        <v>КОНДЕНСАТОР К53-69 «А» - 32В - 0,22мкФ</v>
      </c>
      <c r="B37" s="24">
        <v>32</v>
      </c>
      <c r="C37" s="18">
        <v>0.22</v>
      </c>
      <c r="D37" s="19" t="s">
        <v>18</v>
      </c>
      <c r="E37" s="20" t="s">
        <v>19</v>
      </c>
      <c r="F37" s="21">
        <f t="shared" si="1"/>
        <v>32.31</v>
      </c>
      <c r="G37" s="21">
        <f t="shared" si="1"/>
        <v>29.6175</v>
      </c>
      <c r="H37" s="21">
        <f t="shared" si="1"/>
        <v>26.924999999999997</v>
      </c>
      <c r="I37" s="21">
        <f t="shared" si="1"/>
        <v>24.232500000000002</v>
      </c>
      <c r="J37" s="21">
        <f t="shared" si="2"/>
        <v>25.847999999999999</v>
      </c>
      <c r="K37" s="21">
        <f t="shared" si="2"/>
        <v>23.693999999999999</v>
      </c>
      <c r="L37" s="21">
        <f t="shared" si="2"/>
        <v>21.54</v>
      </c>
      <c r="M37" s="21">
        <f t="shared" si="2"/>
        <v>19.385999999999999</v>
      </c>
      <c r="N37" s="22">
        <v>21.54</v>
      </c>
      <c r="O37" s="22">
        <v>19.745000000000001</v>
      </c>
      <c r="P37" s="22">
        <v>17.95</v>
      </c>
      <c r="Q37" s="22">
        <v>16.155000000000001</v>
      </c>
      <c r="R37" s="23">
        <f t="shared" si="3"/>
        <v>19.385999999999999</v>
      </c>
      <c r="S37" s="23">
        <f t="shared" si="3"/>
        <v>17.770500000000002</v>
      </c>
      <c r="T37" s="23">
        <f t="shared" si="3"/>
        <v>16.155000000000001</v>
      </c>
      <c r="U37" s="23">
        <f t="shared" si="3"/>
        <v>14.539500000000002</v>
      </c>
    </row>
    <row r="38" spans="1:21" x14ac:dyDescent="0.2">
      <c r="A38" s="16" t="str">
        <f t="shared" si="0"/>
        <v>КОНДЕНСАТОР К53-69 «А» - 32В - 0,33мкФ</v>
      </c>
      <c r="B38" s="24">
        <v>32</v>
      </c>
      <c r="C38" s="18">
        <v>0.33</v>
      </c>
      <c r="D38" s="19" t="s">
        <v>18</v>
      </c>
      <c r="E38" s="20" t="s">
        <v>19</v>
      </c>
      <c r="F38" s="21">
        <f t="shared" si="1"/>
        <v>31.950000000000003</v>
      </c>
      <c r="G38" s="21">
        <f t="shared" si="1"/>
        <v>29.287500000000001</v>
      </c>
      <c r="H38" s="21">
        <f t="shared" si="1"/>
        <v>26.625</v>
      </c>
      <c r="I38" s="21">
        <f t="shared" si="1"/>
        <v>23.962499999999999</v>
      </c>
      <c r="J38" s="21">
        <f t="shared" si="2"/>
        <v>25.56</v>
      </c>
      <c r="K38" s="21">
        <f t="shared" si="2"/>
        <v>23.430000000000003</v>
      </c>
      <c r="L38" s="21">
        <f t="shared" si="2"/>
        <v>21.3</v>
      </c>
      <c r="M38" s="21">
        <f t="shared" si="2"/>
        <v>19.169999999999998</v>
      </c>
      <c r="N38" s="22">
        <v>21.3</v>
      </c>
      <c r="O38" s="22">
        <v>19.525000000000002</v>
      </c>
      <c r="P38" s="22">
        <v>17.75</v>
      </c>
      <c r="Q38" s="22">
        <v>15.975</v>
      </c>
      <c r="R38" s="23">
        <f t="shared" si="3"/>
        <v>19.170000000000002</v>
      </c>
      <c r="S38" s="23">
        <f t="shared" si="3"/>
        <v>17.572500000000002</v>
      </c>
      <c r="T38" s="23">
        <f t="shared" si="3"/>
        <v>15.975</v>
      </c>
      <c r="U38" s="23">
        <f t="shared" si="3"/>
        <v>14.3775</v>
      </c>
    </row>
    <row r="39" spans="1:21" x14ac:dyDescent="0.2">
      <c r="A39" s="16" t="str">
        <f t="shared" si="0"/>
        <v>КОНДЕНСАТОР К53-69 «А» - 32В - 0,47мкФ</v>
      </c>
      <c r="B39" s="24">
        <v>32</v>
      </c>
      <c r="C39" s="18">
        <v>0.47</v>
      </c>
      <c r="D39" s="19" t="s">
        <v>18</v>
      </c>
      <c r="E39" s="20" t="s">
        <v>19</v>
      </c>
      <c r="F39" s="21">
        <f t="shared" si="1"/>
        <v>31.985999999999997</v>
      </c>
      <c r="G39" s="21">
        <f t="shared" si="1"/>
        <v>29.320500000000003</v>
      </c>
      <c r="H39" s="21">
        <f t="shared" si="1"/>
        <v>26.655000000000001</v>
      </c>
      <c r="I39" s="21">
        <f t="shared" si="1"/>
        <v>23.9895</v>
      </c>
      <c r="J39" s="21">
        <f t="shared" si="2"/>
        <v>25.588799999999996</v>
      </c>
      <c r="K39" s="21">
        <f t="shared" si="2"/>
        <v>23.456399999999999</v>
      </c>
      <c r="L39" s="21">
        <f t="shared" si="2"/>
        <v>21.323999999999998</v>
      </c>
      <c r="M39" s="21">
        <f t="shared" si="2"/>
        <v>19.191600000000001</v>
      </c>
      <c r="N39" s="22">
        <v>21.323999999999998</v>
      </c>
      <c r="O39" s="22">
        <v>19.547000000000001</v>
      </c>
      <c r="P39" s="22">
        <v>17.77</v>
      </c>
      <c r="Q39" s="22">
        <v>15.993</v>
      </c>
      <c r="R39" s="23">
        <f t="shared" si="3"/>
        <v>19.191599999999998</v>
      </c>
      <c r="S39" s="23">
        <f t="shared" si="3"/>
        <v>17.592300000000002</v>
      </c>
      <c r="T39" s="23">
        <f t="shared" si="3"/>
        <v>15.993</v>
      </c>
      <c r="U39" s="23">
        <f t="shared" si="3"/>
        <v>14.393700000000001</v>
      </c>
    </row>
    <row r="40" spans="1:21" x14ac:dyDescent="0.2">
      <c r="A40" s="16" t="str">
        <f t="shared" si="0"/>
        <v>КОНДЕНСАТОР К53-69 «А» - 32В - 0,68мкФ</v>
      </c>
      <c r="B40" s="24">
        <v>32</v>
      </c>
      <c r="C40" s="18">
        <v>0.68</v>
      </c>
      <c r="D40" s="19" t="s">
        <v>18</v>
      </c>
      <c r="E40" s="20" t="s">
        <v>19</v>
      </c>
      <c r="F40" s="21">
        <f t="shared" si="1"/>
        <v>30.671999999999997</v>
      </c>
      <c r="G40" s="21">
        <f t="shared" si="1"/>
        <v>28.116</v>
      </c>
      <c r="H40" s="21">
        <f t="shared" si="1"/>
        <v>25.56</v>
      </c>
      <c r="I40" s="21">
        <f t="shared" si="1"/>
        <v>23.004000000000001</v>
      </c>
      <c r="J40" s="21">
        <f t="shared" si="2"/>
        <v>24.537599999999994</v>
      </c>
      <c r="K40" s="21">
        <f t="shared" si="2"/>
        <v>22.492799999999999</v>
      </c>
      <c r="L40" s="21">
        <f t="shared" si="2"/>
        <v>20.447999999999997</v>
      </c>
      <c r="M40" s="21">
        <f t="shared" si="2"/>
        <v>18.403199999999998</v>
      </c>
      <c r="N40" s="22">
        <v>20.447999999999997</v>
      </c>
      <c r="O40" s="22">
        <v>18.744</v>
      </c>
      <c r="P40" s="22">
        <v>17.04</v>
      </c>
      <c r="Q40" s="22">
        <v>15.336</v>
      </c>
      <c r="R40" s="23">
        <f t="shared" si="3"/>
        <v>18.403199999999998</v>
      </c>
      <c r="S40" s="23">
        <f t="shared" si="3"/>
        <v>16.869600000000002</v>
      </c>
      <c r="T40" s="23">
        <f t="shared" si="3"/>
        <v>15.336</v>
      </c>
      <c r="U40" s="23">
        <f t="shared" si="3"/>
        <v>13.8024</v>
      </c>
    </row>
    <row r="41" spans="1:21" x14ac:dyDescent="0.2">
      <c r="A41" s="16" t="str">
        <f t="shared" si="0"/>
        <v>КОНДЕНСАТОР К53-69 «А» - 32В - 1мкФ</v>
      </c>
      <c r="B41" s="24">
        <v>32</v>
      </c>
      <c r="C41" s="18">
        <v>1</v>
      </c>
      <c r="D41" s="19" t="s">
        <v>18</v>
      </c>
      <c r="E41" s="20" t="s">
        <v>19</v>
      </c>
      <c r="F41" s="21">
        <f t="shared" si="1"/>
        <v>30.959999999999994</v>
      </c>
      <c r="G41" s="21">
        <f t="shared" si="1"/>
        <v>28.380000000000003</v>
      </c>
      <c r="H41" s="21">
        <f t="shared" si="1"/>
        <v>25.799999999999997</v>
      </c>
      <c r="I41" s="21">
        <f t="shared" si="1"/>
        <v>23.22</v>
      </c>
      <c r="J41" s="21">
        <f t="shared" si="2"/>
        <v>24.767999999999997</v>
      </c>
      <c r="K41" s="21">
        <f t="shared" si="2"/>
        <v>22.704000000000001</v>
      </c>
      <c r="L41" s="21">
        <f t="shared" si="2"/>
        <v>20.639999999999997</v>
      </c>
      <c r="M41" s="21">
        <f t="shared" si="2"/>
        <v>18.576000000000001</v>
      </c>
      <c r="N41" s="22">
        <v>20.639999999999997</v>
      </c>
      <c r="O41" s="22">
        <v>18.920000000000002</v>
      </c>
      <c r="P41" s="22">
        <v>17.2</v>
      </c>
      <c r="Q41" s="22">
        <v>15.48</v>
      </c>
      <c r="R41" s="23">
        <f t="shared" si="3"/>
        <v>18.575999999999997</v>
      </c>
      <c r="S41" s="23">
        <f t="shared" si="3"/>
        <v>17.028000000000002</v>
      </c>
      <c r="T41" s="23">
        <f t="shared" si="3"/>
        <v>15.48</v>
      </c>
      <c r="U41" s="23">
        <f t="shared" si="3"/>
        <v>13.932</v>
      </c>
    </row>
    <row r="42" spans="1:21" x14ac:dyDescent="0.2">
      <c r="A42" s="16" t="str">
        <f t="shared" si="0"/>
        <v>КОНДЕНСАТОР К53-69 «А» - 40В - 0,1мкФ</v>
      </c>
      <c r="B42" s="24">
        <v>40</v>
      </c>
      <c r="C42" s="18">
        <v>0.1</v>
      </c>
      <c r="D42" s="19" t="s">
        <v>18</v>
      </c>
      <c r="E42" s="20" t="s">
        <v>19</v>
      </c>
      <c r="F42" s="21">
        <f t="shared" si="1"/>
        <v>32.76</v>
      </c>
      <c r="G42" s="21">
        <f t="shared" si="1"/>
        <v>30.03</v>
      </c>
      <c r="H42" s="21">
        <f t="shared" si="1"/>
        <v>27.299999999999997</v>
      </c>
      <c r="I42" s="21">
        <f t="shared" si="1"/>
        <v>24.57</v>
      </c>
      <c r="J42" s="21">
        <f t="shared" si="2"/>
        <v>26.207999999999998</v>
      </c>
      <c r="K42" s="21">
        <f t="shared" si="2"/>
        <v>24.023999999999997</v>
      </c>
      <c r="L42" s="21">
        <f t="shared" si="2"/>
        <v>21.84</v>
      </c>
      <c r="M42" s="21">
        <f t="shared" si="2"/>
        <v>19.655999999999999</v>
      </c>
      <c r="N42" s="22">
        <v>21.84</v>
      </c>
      <c r="O42" s="22">
        <v>20.02</v>
      </c>
      <c r="P42" s="22">
        <v>18.2</v>
      </c>
      <c r="Q42" s="22">
        <v>16.38</v>
      </c>
      <c r="R42" s="23">
        <f t="shared" si="3"/>
        <v>19.655999999999999</v>
      </c>
      <c r="S42" s="23">
        <f t="shared" si="3"/>
        <v>18.018000000000001</v>
      </c>
      <c r="T42" s="23">
        <f t="shared" si="3"/>
        <v>16.38</v>
      </c>
      <c r="U42" s="23">
        <f t="shared" si="3"/>
        <v>14.741999999999999</v>
      </c>
    </row>
    <row r="43" spans="1:21" x14ac:dyDescent="0.2">
      <c r="A43" s="16" t="str">
        <f t="shared" si="0"/>
        <v>КОНДЕНСАТОР К53-69 «А» - 40В - 0,15мкФ</v>
      </c>
      <c r="B43" s="24">
        <v>40</v>
      </c>
      <c r="C43" s="18">
        <v>0.15</v>
      </c>
      <c r="D43" s="19" t="s">
        <v>18</v>
      </c>
      <c r="E43" s="20" t="s">
        <v>19</v>
      </c>
      <c r="F43" s="21">
        <f t="shared" si="1"/>
        <v>32.31</v>
      </c>
      <c r="G43" s="21">
        <f t="shared" si="1"/>
        <v>29.6175</v>
      </c>
      <c r="H43" s="21">
        <f t="shared" si="1"/>
        <v>26.924999999999997</v>
      </c>
      <c r="I43" s="21">
        <f t="shared" si="1"/>
        <v>24.232500000000002</v>
      </c>
      <c r="J43" s="21">
        <f t="shared" si="2"/>
        <v>25.847999999999999</v>
      </c>
      <c r="K43" s="21">
        <f t="shared" si="2"/>
        <v>23.693999999999999</v>
      </c>
      <c r="L43" s="21">
        <f t="shared" si="2"/>
        <v>21.54</v>
      </c>
      <c r="M43" s="21">
        <f t="shared" si="2"/>
        <v>19.385999999999999</v>
      </c>
      <c r="N43" s="22">
        <v>21.54</v>
      </c>
      <c r="O43" s="22">
        <v>19.745000000000001</v>
      </c>
      <c r="P43" s="22">
        <v>17.95</v>
      </c>
      <c r="Q43" s="22">
        <v>16.155000000000001</v>
      </c>
      <c r="R43" s="23">
        <f t="shared" si="3"/>
        <v>19.385999999999999</v>
      </c>
      <c r="S43" s="23">
        <f t="shared" si="3"/>
        <v>17.770500000000002</v>
      </c>
      <c r="T43" s="23">
        <f t="shared" si="3"/>
        <v>16.155000000000001</v>
      </c>
      <c r="U43" s="23">
        <f t="shared" si="3"/>
        <v>14.539500000000002</v>
      </c>
    </row>
    <row r="44" spans="1:21" x14ac:dyDescent="0.2">
      <c r="A44" s="16" t="str">
        <f t="shared" si="0"/>
        <v>КОНДЕНСАТОР К53-69 «А» - 40В - 0,22мкФ</v>
      </c>
      <c r="B44" s="24">
        <v>40</v>
      </c>
      <c r="C44" s="18">
        <v>0.22</v>
      </c>
      <c r="D44" s="19" t="s">
        <v>18</v>
      </c>
      <c r="E44" s="20" t="s">
        <v>19</v>
      </c>
      <c r="F44" s="21">
        <f t="shared" si="1"/>
        <v>32.616</v>
      </c>
      <c r="G44" s="21">
        <f t="shared" si="1"/>
        <v>29.898000000000003</v>
      </c>
      <c r="H44" s="21">
        <f t="shared" si="1"/>
        <v>27.18</v>
      </c>
      <c r="I44" s="21">
        <f t="shared" si="1"/>
        <v>24.462</v>
      </c>
      <c r="J44" s="21">
        <f t="shared" si="2"/>
        <v>26.0928</v>
      </c>
      <c r="K44" s="21">
        <f t="shared" si="2"/>
        <v>23.918400000000002</v>
      </c>
      <c r="L44" s="21">
        <f t="shared" si="2"/>
        <v>21.744</v>
      </c>
      <c r="M44" s="21">
        <f t="shared" si="2"/>
        <v>19.569599999999998</v>
      </c>
      <c r="N44" s="22">
        <v>21.744</v>
      </c>
      <c r="O44" s="22">
        <v>19.932000000000002</v>
      </c>
      <c r="P44" s="22">
        <v>18.12</v>
      </c>
      <c r="Q44" s="22">
        <v>16.308</v>
      </c>
      <c r="R44" s="23">
        <f t="shared" si="3"/>
        <v>19.569600000000001</v>
      </c>
      <c r="S44" s="23">
        <f t="shared" si="3"/>
        <v>17.938800000000004</v>
      </c>
      <c r="T44" s="23">
        <f t="shared" si="3"/>
        <v>16.308</v>
      </c>
      <c r="U44" s="23">
        <f t="shared" si="3"/>
        <v>14.677200000000001</v>
      </c>
    </row>
    <row r="45" spans="1:21" x14ac:dyDescent="0.2">
      <c r="A45" s="16" t="str">
        <f t="shared" si="0"/>
        <v>КОНДЕНСАТОР К53-69 «А» - 40В - 0,33мкФ</v>
      </c>
      <c r="B45" s="24">
        <v>40</v>
      </c>
      <c r="C45" s="18">
        <v>0.33</v>
      </c>
      <c r="D45" s="19" t="s">
        <v>18</v>
      </c>
      <c r="E45" s="20" t="s">
        <v>19</v>
      </c>
      <c r="F45" s="21">
        <f t="shared" si="1"/>
        <v>32.004000000000005</v>
      </c>
      <c r="G45" s="21">
        <f t="shared" si="1"/>
        <v>29.337000000000003</v>
      </c>
      <c r="H45" s="21">
        <f t="shared" si="1"/>
        <v>26.67</v>
      </c>
      <c r="I45" s="21">
        <f t="shared" si="1"/>
        <v>24.003000000000004</v>
      </c>
      <c r="J45" s="21">
        <f t="shared" si="2"/>
        <v>25.603200000000001</v>
      </c>
      <c r="K45" s="21">
        <f t="shared" si="2"/>
        <v>23.469600000000003</v>
      </c>
      <c r="L45" s="21">
        <f t="shared" si="2"/>
        <v>21.336000000000002</v>
      </c>
      <c r="M45" s="21">
        <f t="shared" si="2"/>
        <v>19.202400000000001</v>
      </c>
      <c r="N45" s="22">
        <v>21.336000000000002</v>
      </c>
      <c r="O45" s="22">
        <v>19.558000000000003</v>
      </c>
      <c r="P45" s="22">
        <v>17.78</v>
      </c>
      <c r="Q45" s="22">
        <v>16.002000000000002</v>
      </c>
      <c r="R45" s="23">
        <f t="shared" si="3"/>
        <v>19.202400000000001</v>
      </c>
      <c r="S45" s="23">
        <f t="shared" si="3"/>
        <v>17.602200000000003</v>
      </c>
      <c r="T45" s="23">
        <f t="shared" si="3"/>
        <v>16.002000000000002</v>
      </c>
      <c r="U45" s="23">
        <f t="shared" si="3"/>
        <v>14.401800000000003</v>
      </c>
    </row>
    <row r="46" spans="1:21" x14ac:dyDescent="0.2">
      <c r="A46" s="16" t="str">
        <f t="shared" si="0"/>
        <v>КОНДЕНСАТОР К53-69 «А» - 40В - 0,47мкФ</v>
      </c>
      <c r="B46" s="24">
        <v>40</v>
      </c>
      <c r="C46" s="18">
        <v>0.47</v>
      </c>
      <c r="D46" s="19" t="s">
        <v>18</v>
      </c>
      <c r="E46" s="20" t="s">
        <v>19</v>
      </c>
      <c r="F46" s="21">
        <f t="shared" si="1"/>
        <v>31.121999999999996</v>
      </c>
      <c r="G46" s="21">
        <f t="shared" si="1"/>
        <v>28.528500000000001</v>
      </c>
      <c r="H46" s="21">
        <f t="shared" si="1"/>
        <v>25.934999999999999</v>
      </c>
      <c r="I46" s="21">
        <f t="shared" si="1"/>
        <v>23.3415</v>
      </c>
      <c r="J46" s="21">
        <f t="shared" si="2"/>
        <v>24.897599999999997</v>
      </c>
      <c r="K46" s="21">
        <f t="shared" si="2"/>
        <v>22.822800000000001</v>
      </c>
      <c r="L46" s="21">
        <f t="shared" si="2"/>
        <v>20.747999999999998</v>
      </c>
      <c r="M46" s="21">
        <f t="shared" si="2"/>
        <v>18.673199999999998</v>
      </c>
      <c r="N46" s="22">
        <v>20.747999999999998</v>
      </c>
      <c r="O46" s="22">
        <v>19.019000000000002</v>
      </c>
      <c r="P46" s="22">
        <v>17.29</v>
      </c>
      <c r="Q46" s="22">
        <v>15.561</v>
      </c>
      <c r="R46" s="23">
        <f t="shared" si="3"/>
        <v>18.673199999999998</v>
      </c>
      <c r="S46" s="23">
        <f t="shared" si="3"/>
        <v>17.117100000000001</v>
      </c>
      <c r="T46" s="23">
        <f t="shared" si="3"/>
        <v>15.561</v>
      </c>
      <c r="U46" s="23">
        <f t="shared" si="3"/>
        <v>14.004900000000001</v>
      </c>
    </row>
    <row r="47" spans="1:21" x14ac:dyDescent="0.2">
      <c r="A47" s="16" t="str">
        <f t="shared" si="0"/>
        <v>КОНДЕНСАТОР К53-69 «А» - 40В - 0,68мкФ</v>
      </c>
      <c r="B47" s="24">
        <v>40</v>
      </c>
      <c r="C47" s="18">
        <v>0.68</v>
      </c>
      <c r="D47" s="19" t="s">
        <v>18</v>
      </c>
      <c r="E47" s="20" t="s">
        <v>19</v>
      </c>
      <c r="F47" s="21">
        <f t="shared" si="1"/>
        <v>31.175999999999998</v>
      </c>
      <c r="G47" s="21">
        <f t="shared" si="1"/>
        <v>28.578000000000003</v>
      </c>
      <c r="H47" s="21">
        <f t="shared" si="1"/>
        <v>25.98</v>
      </c>
      <c r="I47" s="21">
        <f t="shared" si="1"/>
        <v>23.382000000000001</v>
      </c>
      <c r="J47" s="21">
        <f t="shared" si="2"/>
        <v>24.940799999999999</v>
      </c>
      <c r="K47" s="21">
        <f t="shared" si="2"/>
        <v>22.862400000000004</v>
      </c>
      <c r="L47" s="21">
        <f t="shared" si="2"/>
        <v>20.783999999999999</v>
      </c>
      <c r="M47" s="21">
        <f t="shared" si="2"/>
        <v>18.7056</v>
      </c>
      <c r="N47" s="22">
        <v>20.783999999999999</v>
      </c>
      <c r="O47" s="22">
        <v>19.052000000000003</v>
      </c>
      <c r="P47" s="22">
        <v>17.32</v>
      </c>
      <c r="Q47" s="22">
        <v>15.588000000000001</v>
      </c>
      <c r="R47" s="23">
        <f t="shared" si="3"/>
        <v>18.7056</v>
      </c>
      <c r="S47" s="23">
        <f t="shared" si="3"/>
        <v>17.146800000000002</v>
      </c>
      <c r="T47" s="23">
        <f t="shared" si="3"/>
        <v>15.588000000000001</v>
      </c>
      <c r="U47" s="23">
        <f t="shared" si="3"/>
        <v>14.029200000000001</v>
      </c>
    </row>
    <row r="48" spans="1:21" x14ac:dyDescent="0.2">
      <c r="A48" s="16" t="str">
        <f t="shared" si="0"/>
        <v>КОНДЕНСАТОР К53-69 «А» - 50В - 0,1мкФ</v>
      </c>
      <c r="B48" s="24">
        <v>50</v>
      </c>
      <c r="C48" s="18">
        <v>0.1</v>
      </c>
      <c r="D48" s="19" t="s">
        <v>18</v>
      </c>
      <c r="E48" s="20" t="s">
        <v>19</v>
      </c>
      <c r="F48" s="21">
        <f t="shared" si="1"/>
        <v>32.76</v>
      </c>
      <c r="G48" s="21">
        <f t="shared" si="1"/>
        <v>30.03</v>
      </c>
      <c r="H48" s="21">
        <f t="shared" si="1"/>
        <v>27.299999999999997</v>
      </c>
      <c r="I48" s="21">
        <f t="shared" si="1"/>
        <v>24.57</v>
      </c>
      <c r="J48" s="21">
        <f t="shared" si="2"/>
        <v>26.207999999999998</v>
      </c>
      <c r="K48" s="21">
        <f t="shared" si="2"/>
        <v>24.023999999999997</v>
      </c>
      <c r="L48" s="21">
        <f t="shared" si="2"/>
        <v>21.84</v>
      </c>
      <c r="M48" s="21">
        <f t="shared" si="2"/>
        <v>19.655999999999999</v>
      </c>
      <c r="N48" s="22">
        <v>21.84</v>
      </c>
      <c r="O48" s="22">
        <v>20.02</v>
      </c>
      <c r="P48" s="22">
        <v>18.2</v>
      </c>
      <c r="Q48" s="22">
        <v>16.38</v>
      </c>
      <c r="R48" s="23">
        <f t="shared" si="3"/>
        <v>19.655999999999999</v>
      </c>
      <c r="S48" s="23">
        <f t="shared" si="3"/>
        <v>18.018000000000001</v>
      </c>
      <c r="T48" s="23">
        <f t="shared" si="3"/>
        <v>16.38</v>
      </c>
      <c r="U48" s="23">
        <f t="shared" si="3"/>
        <v>14.741999999999999</v>
      </c>
    </row>
    <row r="49" spans="1:21" x14ac:dyDescent="0.2">
      <c r="A49" s="16" t="str">
        <f t="shared" si="0"/>
        <v>КОНДЕНСАТОР К53-69 «А» - 50В - 0,15мкФ</v>
      </c>
      <c r="B49" s="24">
        <v>50</v>
      </c>
      <c r="C49" s="18">
        <v>0.15</v>
      </c>
      <c r="D49" s="19" t="s">
        <v>18</v>
      </c>
      <c r="E49" s="20" t="s">
        <v>19</v>
      </c>
      <c r="F49" s="21">
        <f t="shared" si="1"/>
        <v>32.31</v>
      </c>
      <c r="G49" s="21">
        <f t="shared" si="1"/>
        <v>29.6175</v>
      </c>
      <c r="H49" s="21">
        <f t="shared" si="1"/>
        <v>26.924999999999997</v>
      </c>
      <c r="I49" s="21">
        <f t="shared" si="1"/>
        <v>24.232500000000002</v>
      </c>
      <c r="J49" s="21">
        <f t="shared" si="2"/>
        <v>25.847999999999999</v>
      </c>
      <c r="K49" s="21">
        <f t="shared" si="2"/>
        <v>23.693999999999999</v>
      </c>
      <c r="L49" s="21">
        <f t="shared" si="2"/>
        <v>21.54</v>
      </c>
      <c r="M49" s="21">
        <f t="shared" si="2"/>
        <v>19.385999999999999</v>
      </c>
      <c r="N49" s="22">
        <v>21.54</v>
      </c>
      <c r="O49" s="22">
        <v>19.745000000000001</v>
      </c>
      <c r="P49" s="22">
        <v>17.95</v>
      </c>
      <c r="Q49" s="22">
        <v>16.155000000000001</v>
      </c>
      <c r="R49" s="23">
        <f t="shared" si="3"/>
        <v>19.385999999999999</v>
      </c>
      <c r="S49" s="23">
        <f t="shared" si="3"/>
        <v>17.770500000000002</v>
      </c>
      <c r="T49" s="23">
        <f t="shared" si="3"/>
        <v>16.155000000000001</v>
      </c>
      <c r="U49" s="23">
        <f t="shared" si="3"/>
        <v>14.539500000000002</v>
      </c>
    </row>
    <row r="50" spans="1:21" x14ac:dyDescent="0.2">
      <c r="A50" s="16" t="str">
        <f t="shared" si="0"/>
        <v>КОНДЕНСАТОР К53-69 «А» - 50В - 0,22мкФ</v>
      </c>
      <c r="B50" s="24">
        <v>50</v>
      </c>
      <c r="C50" s="18">
        <v>0.22</v>
      </c>
      <c r="D50" s="19" t="s">
        <v>18</v>
      </c>
      <c r="E50" s="20" t="s">
        <v>19</v>
      </c>
      <c r="F50" s="21">
        <f t="shared" si="1"/>
        <v>32.256</v>
      </c>
      <c r="G50" s="21">
        <f t="shared" si="1"/>
        <v>29.568000000000005</v>
      </c>
      <c r="H50" s="21">
        <f t="shared" si="1"/>
        <v>26.880000000000003</v>
      </c>
      <c r="I50" s="21">
        <f t="shared" si="1"/>
        <v>24.192000000000007</v>
      </c>
      <c r="J50" s="21">
        <f t="shared" si="2"/>
        <v>25.8048</v>
      </c>
      <c r="K50" s="21">
        <f t="shared" si="2"/>
        <v>23.654400000000003</v>
      </c>
      <c r="L50" s="21">
        <f t="shared" si="2"/>
        <v>21.504000000000001</v>
      </c>
      <c r="M50" s="21">
        <f t="shared" si="2"/>
        <v>19.353600000000004</v>
      </c>
      <c r="N50" s="22">
        <v>21.504000000000001</v>
      </c>
      <c r="O50" s="22">
        <v>19.712000000000003</v>
      </c>
      <c r="P50" s="22">
        <v>17.920000000000002</v>
      </c>
      <c r="Q50" s="22">
        <v>16.128000000000004</v>
      </c>
      <c r="R50" s="23">
        <f t="shared" si="3"/>
        <v>19.3536</v>
      </c>
      <c r="S50" s="23">
        <f t="shared" si="3"/>
        <v>17.740800000000004</v>
      </c>
      <c r="T50" s="23">
        <f t="shared" si="3"/>
        <v>16.128000000000004</v>
      </c>
      <c r="U50" s="23">
        <f t="shared" si="3"/>
        <v>14.515200000000004</v>
      </c>
    </row>
    <row r="51" spans="1:21" x14ac:dyDescent="0.2">
      <c r="A51" s="16" t="str">
        <f t="shared" si="0"/>
        <v>КОНДЕНСАТОР К53-69 «А» - 50В - 0,33мкФ</v>
      </c>
      <c r="B51" s="24">
        <v>50</v>
      </c>
      <c r="C51" s="18">
        <v>0.33</v>
      </c>
      <c r="D51" s="19" t="s">
        <v>18</v>
      </c>
      <c r="E51" s="20" t="s">
        <v>19</v>
      </c>
      <c r="F51" s="21">
        <f t="shared" si="1"/>
        <v>30.671999999999997</v>
      </c>
      <c r="G51" s="21">
        <f t="shared" si="1"/>
        <v>28.116</v>
      </c>
      <c r="H51" s="21">
        <f t="shared" si="1"/>
        <v>25.56</v>
      </c>
      <c r="I51" s="21">
        <f t="shared" si="1"/>
        <v>23.004000000000001</v>
      </c>
      <c r="J51" s="21">
        <f t="shared" si="2"/>
        <v>24.537599999999994</v>
      </c>
      <c r="K51" s="21">
        <f t="shared" si="2"/>
        <v>22.492799999999999</v>
      </c>
      <c r="L51" s="21">
        <f t="shared" si="2"/>
        <v>20.447999999999997</v>
      </c>
      <c r="M51" s="21">
        <f t="shared" si="2"/>
        <v>18.403199999999998</v>
      </c>
      <c r="N51" s="22">
        <v>20.447999999999997</v>
      </c>
      <c r="O51" s="22">
        <v>18.744</v>
      </c>
      <c r="P51" s="22">
        <v>17.04</v>
      </c>
      <c r="Q51" s="22">
        <v>15.336</v>
      </c>
      <c r="R51" s="23">
        <f t="shared" si="3"/>
        <v>18.403199999999998</v>
      </c>
      <c r="S51" s="23">
        <f t="shared" si="3"/>
        <v>16.869600000000002</v>
      </c>
      <c r="T51" s="23">
        <f t="shared" si="3"/>
        <v>15.336</v>
      </c>
      <c r="U51" s="23">
        <f t="shared" si="3"/>
        <v>13.8024</v>
      </c>
    </row>
    <row r="52" spans="1:21" x14ac:dyDescent="0.2">
      <c r="A52" s="16" t="str">
        <f t="shared" si="0"/>
        <v>КОНДЕНСАТОР К53-69 «В» - 4В - 10мкФ</v>
      </c>
      <c r="B52" s="24">
        <v>4</v>
      </c>
      <c r="C52" s="18">
        <v>10</v>
      </c>
      <c r="D52" s="19" t="s">
        <v>20</v>
      </c>
      <c r="E52" s="20" t="s">
        <v>21</v>
      </c>
      <c r="F52" s="21">
        <f t="shared" si="1"/>
        <v>34.488</v>
      </c>
      <c r="G52" s="21">
        <f t="shared" si="1"/>
        <v>31.614000000000001</v>
      </c>
      <c r="H52" s="21">
        <f t="shared" si="1"/>
        <v>28.740000000000002</v>
      </c>
      <c r="I52" s="21">
        <f t="shared" si="1"/>
        <v>25.866</v>
      </c>
      <c r="J52" s="21">
        <f t="shared" si="2"/>
        <v>27.590399999999999</v>
      </c>
      <c r="K52" s="21">
        <f t="shared" si="2"/>
        <v>25.2912</v>
      </c>
      <c r="L52" s="21">
        <f t="shared" si="2"/>
        <v>22.992000000000001</v>
      </c>
      <c r="M52" s="21">
        <f t="shared" si="2"/>
        <v>20.692799999999998</v>
      </c>
      <c r="N52" s="22">
        <v>22.992000000000001</v>
      </c>
      <c r="O52" s="22">
        <v>21.076000000000001</v>
      </c>
      <c r="P52" s="22">
        <v>19.16</v>
      </c>
      <c r="Q52" s="22">
        <v>17.244</v>
      </c>
      <c r="R52" s="23">
        <f t="shared" si="3"/>
        <v>20.692800000000002</v>
      </c>
      <c r="S52" s="23">
        <f t="shared" si="3"/>
        <v>18.968400000000003</v>
      </c>
      <c r="T52" s="23">
        <f t="shared" si="3"/>
        <v>17.244</v>
      </c>
      <c r="U52" s="23">
        <f t="shared" si="3"/>
        <v>15.519600000000001</v>
      </c>
    </row>
    <row r="53" spans="1:21" x14ac:dyDescent="0.2">
      <c r="A53" s="16" t="str">
        <f t="shared" si="0"/>
        <v>КОНДЕНСАТОР К53-69 «В» - 4В - 15мкФ</v>
      </c>
      <c r="B53" s="24">
        <v>4</v>
      </c>
      <c r="C53" s="18">
        <v>15</v>
      </c>
      <c r="D53" s="19" t="s">
        <v>20</v>
      </c>
      <c r="E53" s="20" t="s">
        <v>21</v>
      </c>
      <c r="F53" s="21">
        <f t="shared" si="1"/>
        <v>33.768000000000001</v>
      </c>
      <c r="G53" s="21">
        <f t="shared" si="1"/>
        <v>30.954000000000004</v>
      </c>
      <c r="H53" s="21">
        <f t="shared" si="1"/>
        <v>28.14</v>
      </c>
      <c r="I53" s="21">
        <f t="shared" si="1"/>
        <v>25.326000000000001</v>
      </c>
      <c r="J53" s="21">
        <f t="shared" si="2"/>
        <v>27.014399999999998</v>
      </c>
      <c r="K53" s="21">
        <f t="shared" si="2"/>
        <v>24.763200000000001</v>
      </c>
      <c r="L53" s="21">
        <f t="shared" si="2"/>
        <v>22.512</v>
      </c>
      <c r="M53" s="21">
        <f t="shared" si="2"/>
        <v>20.2608</v>
      </c>
      <c r="N53" s="22">
        <v>22.512</v>
      </c>
      <c r="O53" s="22">
        <v>20.636000000000003</v>
      </c>
      <c r="P53" s="22">
        <v>18.760000000000002</v>
      </c>
      <c r="Q53" s="22">
        <v>16.884</v>
      </c>
      <c r="R53" s="23">
        <f t="shared" si="3"/>
        <v>20.2608</v>
      </c>
      <c r="S53" s="23">
        <f t="shared" si="3"/>
        <v>18.572400000000002</v>
      </c>
      <c r="T53" s="23">
        <f t="shared" si="3"/>
        <v>16.884</v>
      </c>
      <c r="U53" s="23">
        <f t="shared" si="3"/>
        <v>15.195600000000001</v>
      </c>
    </row>
    <row r="54" spans="1:21" x14ac:dyDescent="0.2">
      <c r="A54" s="16" t="str">
        <f t="shared" si="0"/>
        <v>КОНДЕНСАТОР К53-69 «В» - 4В - 22мкФ</v>
      </c>
      <c r="B54" s="24">
        <v>4</v>
      </c>
      <c r="C54" s="18">
        <v>22</v>
      </c>
      <c r="D54" s="19" t="s">
        <v>20</v>
      </c>
      <c r="E54" s="20" t="s">
        <v>21</v>
      </c>
      <c r="F54" s="21">
        <f t="shared" si="1"/>
        <v>32.975999999999999</v>
      </c>
      <c r="G54" s="21">
        <f t="shared" si="1"/>
        <v>30.228000000000002</v>
      </c>
      <c r="H54" s="21">
        <f t="shared" si="1"/>
        <v>27.48</v>
      </c>
      <c r="I54" s="21">
        <f t="shared" si="1"/>
        <v>24.731999999999999</v>
      </c>
      <c r="J54" s="21">
        <f t="shared" si="2"/>
        <v>26.380799999999997</v>
      </c>
      <c r="K54" s="21">
        <f t="shared" si="2"/>
        <v>24.182400000000001</v>
      </c>
      <c r="L54" s="21">
        <f t="shared" si="2"/>
        <v>21.983999999999998</v>
      </c>
      <c r="M54" s="21">
        <f t="shared" si="2"/>
        <v>19.785599999999999</v>
      </c>
      <c r="N54" s="22">
        <v>21.983999999999998</v>
      </c>
      <c r="O54" s="22">
        <v>20.152000000000001</v>
      </c>
      <c r="P54" s="22">
        <v>18.32</v>
      </c>
      <c r="Q54" s="22">
        <v>16.488</v>
      </c>
      <c r="R54" s="23">
        <f t="shared" si="3"/>
        <v>19.785599999999999</v>
      </c>
      <c r="S54" s="23">
        <f t="shared" si="3"/>
        <v>18.136800000000001</v>
      </c>
      <c r="T54" s="23">
        <f t="shared" si="3"/>
        <v>16.488</v>
      </c>
      <c r="U54" s="23">
        <f t="shared" si="3"/>
        <v>14.8392</v>
      </c>
    </row>
    <row r="55" spans="1:21" x14ac:dyDescent="0.2">
      <c r="A55" s="16" t="str">
        <f t="shared" si="0"/>
        <v>КОНДЕНСАТОР К53-69 «В» - 4В - 33мкФ</v>
      </c>
      <c r="B55" s="24">
        <v>4</v>
      </c>
      <c r="C55" s="18">
        <v>33</v>
      </c>
      <c r="D55" s="19" t="s">
        <v>20</v>
      </c>
      <c r="E55" s="20" t="s">
        <v>21</v>
      </c>
      <c r="F55" s="21">
        <f t="shared" si="1"/>
        <v>33.156000000000006</v>
      </c>
      <c r="G55" s="21">
        <f t="shared" si="1"/>
        <v>30.393000000000008</v>
      </c>
      <c r="H55" s="21">
        <f t="shared" si="1"/>
        <v>27.630000000000003</v>
      </c>
      <c r="I55" s="21">
        <f t="shared" si="1"/>
        <v>24.867000000000004</v>
      </c>
      <c r="J55" s="21">
        <f t="shared" si="2"/>
        <v>26.524800000000003</v>
      </c>
      <c r="K55" s="21">
        <f t="shared" si="2"/>
        <v>24.314400000000003</v>
      </c>
      <c r="L55" s="21">
        <f t="shared" si="2"/>
        <v>22.104000000000003</v>
      </c>
      <c r="M55" s="21">
        <f t="shared" si="2"/>
        <v>19.893600000000003</v>
      </c>
      <c r="N55" s="22">
        <v>22.104000000000003</v>
      </c>
      <c r="O55" s="22">
        <v>20.262000000000004</v>
      </c>
      <c r="P55" s="22">
        <v>18.420000000000002</v>
      </c>
      <c r="Q55" s="22">
        <v>16.578000000000003</v>
      </c>
      <c r="R55" s="23">
        <f t="shared" si="3"/>
        <v>19.893600000000003</v>
      </c>
      <c r="S55" s="23">
        <f t="shared" si="3"/>
        <v>18.235800000000005</v>
      </c>
      <c r="T55" s="23">
        <f t="shared" si="3"/>
        <v>16.578000000000003</v>
      </c>
      <c r="U55" s="23">
        <f t="shared" si="3"/>
        <v>14.920200000000003</v>
      </c>
    </row>
    <row r="56" spans="1:21" x14ac:dyDescent="0.2">
      <c r="A56" s="16" t="str">
        <f t="shared" si="0"/>
        <v>КОНДЕНСАТОР К53-69 «В» - 6,3В - 6,8мкФ</v>
      </c>
      <c r="B56" s="24">
        <v>6.3</v>
      </c>
      <c r="C56" s="18">
        <v>6.8</v>
      </c>
      <c r="D56" s="19" t="s">
        <v>20</v>
      </c>
      <c r="E56" s="20" t="s">
        <v>21</v>
      </c>
      <c r="F56" s="21">
        <f t="shared" si="1"/>
        <v>34.343999999999994</v>
      </c>
      <c r="G56" s="21">
        <f t="shared" si="1"/>
        <v>31.481999999999999</v>
      </c>
      <c r="H56" s="21">
        <f t="shared" si="1"/>
        <v>28.619999999999997</v>
      </c>
      <c r="I56" s="21">
        <f t="shared" si="1"/>
        <v>25.758000000000003</v>
      </c>
      <c r="J56" s="21">
        <f t="shared" si="2"/>
        <v>27.475199999999997</v>
      </c>
      <c r="K56" s="21">
        <f t="shared" si="2"/>
        <v>25.185599999999997</v>
      </c>
      <c r="L56" s="21">
        <f t="shared" si="2"/>
        <v>22.895999999999997</v>
      </c>
      <c r="M56" s="21">
        <f t="shared" si="2"/>
        <v>20.606400000000001</v>
      </c>
      <c r="N56" s="22">
        <v>22.895999999999997</v>
      </c>
      <c r="O56" s="22">
        <v>20.988</v>
      </c>
      <c r="P56" s="22">
        <v>19.079999999999998</v>
      </c>
      <c r="Q56" s="22">
        <v>17.172000000000001</v>
      </c>
      <c r="R56" s="23">
        <f t="shared" si="3"/>
        <v>20.606399999999997</v>
      </c>
      <c r="S56" s="23">
        <f t="shared" si="3"/>
        <v>18.889199999999999</v>
      </c>
      <c r="T56" s="23">
        <f t="shared" si="3"/>
        <v>17.172000000000001</v>
      </c>
      <c r="U56" s="23">
        <f t="shared" si="3"/>
        <v>15.454800000000001</v>
      </c>
    </row>
    <row r="57" spans="1:21" x14ac:dyDescent="0.2">
      <c r="A57" s="16" t="str">
        <f t="shared" si="0"/>
        <v>КОНДЕНСАТОР К53-69 «В» - 6,3В - 10мкФ</v>
      </c>
      <c r="B57" s="24">
        <v>6.3</v>
      </c>
      <c r="C57" s="18">
        <v>10</v>
      </c>
      <c r="D57" s="19" t="s">
        <v>20</v>
      </c>
      <c r="E57" s="20" t="s">
        <v>21</v>
      </c>
      <c r="F57" s="21">
        <f t="shared" si="1"/>
        <v>36.936</v>
      </c>
      <c r="G57" s="21">
        <f t="shared" si="1"/>
        <v>33.858000000000004</v>
      </c>
      <c r="H57" s="21">
        <f t="shared" si="1"/>
        <v>30.78</v>
      </c>
      <c r="I57" s="21">
        <f t="shared" si="1"/>
        <v>27.701999999999998</v>
      </c>
      <c r="J57" s="21">
        <f t="shared" si="2"/>
        <v>29.548799999999996</v>
      </c>
      <c r="K57" s="21">
        <f t="shared" si="2"/>
        <v>27.086400000000001</v>
      </c>
      <c r="L57" s="21">
        <f t="shared" si="2"/>
        <v>24.623999999999999</v>
      </c>
      <c r="M57" s="21">
        <f t="shared" si="2"/>
        <v>22.1616</v>
      </c>
      <c r="N57" s="22">
        <v>24.623999999999999</v>
      </c>
      <c r="O57" s="22">
        <v>22.572000000000003</v>
      </c>
      <c r="P57" s="22">
        <v>20.52</v>
      </c>
      <c r="Q57" s="22">
        <v>18.468</v>
      </c>
      <c r="R57" s="23">
        <f t="shared" si="3"/>
        <v>22.1616</v>
      </c>
      <c r="S57" s="23">
        <f t="shared" si="3"/>
        <v>20.314800000000002</v>
      </c>
      <c r="T57" s="23">
        <f t="shared" si="3"/>
        <v>18.468</v>
      </c>
      <c r="U57" s="23">
        <f t="shared" si="3"/>
        <v>16.621200000000002</v>
      </c>
    </row>
    <row r="58" spans="1:21" x14ac:dyDescent="0.2">
      <c r="A58" s="16" t="str">
        <f t="shared" si="0"/>
        <v>КОНДЕНСАТОР К53-69 «В» - 6,3В - 15мкФ</v>
      </c>
      <c r="B58" s="24">
        <v>6.3</v>
      </c>
      <c r="C58" s="18">
        <v>15</v>
      </c>
      <c r="D58" s="19" t="s">
        <v>20</v>
      </c>
      <c r="E58" s="20" t="s">
        <v>21</v>
      </c>
      <c r="F58" s="21">
        <f t="shared" si="1"/>
        <v>34.631999999999998</v>
      </c>
      <c r="G58" s="21">
        <f t="shared" si="1"/>
        <v>31.746000000000002</v>
      </c>
      <c r="H58" s="21">
        <f t="shared" si="1"/>
        <v>28.86</v>
      </c>
      <c r="I58" s="21">
        <f t="shared" si="1"/>
        <v>25.973999999999997</v>
      </c>
      <c r="J58" s="21">
        <f t="shared" si="2"/>
        <v>27.705599999999997</v>
      </c>
      <c r="K58" s="21">
        <f t="shared" si="2"/>
        <v>25.396800000000002</v>
      </c>
      <c r="L58" s="21">
        <f t="shared" si="2"/>
        <v>23.087999999999997</v>
      </c>
      <c r="M58" s="21">
        <f t="shared" si="2"/>
        <v>20.779199999999999</v>
      </c>
      <c r="N58" s="22">
        <v>23.087999999999997</v>
      </c>
      <c r="O58" s="22">
        <v>21.164000000000001</v>
      </c>
      <c r="P58" s="22">
        <v>19.239999999999998</v>
      </c>
      <c r="Q58" s="22">
        <v>17.315999999999999</v>
      </c>
      <c r="R58" s="23">
        <f t="shared" si="3"/>
        <v>20.779199999999999</v>
      </c>
      <c r="S58" s="23">
        <f t="shared" si="3"/>
        <v>19.047600000000003</v>
      </c>
      <c r="T58" s="23">
        <f t="shared" si="3"/>
        <v>17.315999999999999</v>
      </c>
      <c r="U58" s="23">
        <f t="shared" si="3"/>
        <v>15.584399999999999</v>
      </c>
    </row>
    <row r="59" spans="1:21" x14ac:dyDescent="0.2">
      <c r="A59" s="16" t="str">
        <f t="shared" si="0"/>
        <v>КОНДЕНСАТОР К53-69 «В» - 6,3В - 22мкФ</v>
      </c>
      <c r="B59" s="24">
        <v>6.3</v>
      </c>
      <c r="C59" s="18">
        <v>22</v>
      </c>
      <c r="D59" s="19" t="s">
        <v>20</v>
      </c>
      <c r="E59" s="20" t="s">
        <v>21</v>
      </c>
      <c r="F59" s="21">
        <f t="shared" si="1"/>
        <v>33.426000000000002</v>
      </c>
      <c r="G59" s="21">
        <f t="shared" si="1"/>
        <v>30.640500000000003</v>
      </c>
      <c r="H59" s="21">
        <f t="shared" si="1"/>
        <v>27.855</v>
      </c>
      <c r="I59" s="21">
        <f t="shared" si="1"/>
        <v>25.069500000000001</v>
      </c>
      <c r="J59" s="21">
        <f t="shared" si="2"/>
        <v>26.740799999999997</v>
      </c>
      <c r="K59" s="21">
        <f t="shared" si="2"/>
        <v>24.512400000000003</v>
      </c>
      <c r="L59" s="21">
        <f t="shared" si="2"/>
        <v>22.283999999999999</v>
      </c>
      <c r="M59" s="21">
        <f t="shared" si="2"/>
        <v>20.055600000000002</v>
      </c>
      <c r="N59" s="22">
        <v>22.283999999999999</v>
      </c>
      <c r="O59" s="22">
        <v>20.427000000000003</v>
      </c>
      <c r="P59" s="22">
        <v>18.57</v>
      </c>
      <c r="Q59" s="22">
        <v>16.713000000000001</v>
      </c>
      <c r="R59" s="23">
        <f t="shared" si="3"/>
        <v>20.055599999999998</v>
      </c>
      <c r="S59" s="23">
        <f t="shared" si="3"/>
        <v>18.384300000000003</v>
      </c>
      <c r="T59" s="23">
        <f t="shared" si="3"/>
        <v>16.713000000000001</v>
      </c>
      <c r="U59" s="23">
        <f t="shared" si="3"/>
        <v>15.041700000000001</v>
      </c>
    </row>
    <row r="60" spans="1:21" x14ac:dyDescent="0.2">
      <c r="A60" s="16" t="str">
        <f t="shared" si="0"/>
        <v>КОНДЕНСАТОР К53-69 «В» - 6,3В - 33мкФ</v>
      </c>
      <c r="B60" s="24">
        <v>6.3</v>
      </c>
      <c r="C60" s="18">
        <v>33</v>
      </c>
      <c r="D60" s="19" t="s">
        <v>20</v>
      </c>
      <c r="E60" s="20" t="s">
        <v>21</v>
      </c>
      <c r="F60" s="21">
        <f t="shared" si="1"/>
        <v>33.480000000000004</v>
      </c>
      <c r="G60" s="21">
        <f t="shared" si="1"/>
        <v>30.690000000000005</v>
      </c>
      <c r="H60" s="21">
        <f t="shared" si="1"/>
        <v>27.900000000000002</v>
      </c>
      <c r="I60" s="21">
        <f t="shared" si="1"/>
        <v>25.110000000000003</v>
      </c>
      <c r="J60" s="21">
        <f t="shared" si="2"/>
        <v>26.783999999999999</v>
      </c>
      <c r="K60" s="21">
        <f t="shared" si="2"/>
        <v>24.552000000000003</v>
      </c>
      <c r="L60" s="21">
        <f t="shared" si="2"/>
        <v>22.32</v>
      </c>
      <c r="M60" s="21">
        <f t="shared" si="2"/>
        <v>20.088000000000001</v>
      </c>
      <c r="N60" s="22">
        <v>22.32</v>
      </c>
      <c r="O60" s="22">
        <v>20.460000000000004</v>
      </c>
      <c r="P60" s="22">
        <v>18.600000000000001</v>
      </c>
      <c r="Q60" s="22">
        <v>16.740000000000002</v>
      </c>
      <c r="R60" s="23">
        <f t="shared" si="3"/>
        <v>20.088000000000001</v>
      </c>
      <c r="S60" s="23">
        <f t="shared" si="3"/>
        <v>18.414000000000005</v>
      </c>
      <c r="T60" s="23">
        <f t="shared" si="3"/>
        <v>16.740000000000002</v>
      </c>
      <c r="U60" s="23">
        <f t="shared" si="3"/>
        <v>15.066000000000003</v>
      </c>
    </row>
    <row r="61" spans="1:21" x14ac:dyDescent="0.2">
      <c r="A61" s="16" t="str">
        <f t="shared" si="0"/>
        <v>КОНДЕНСАТОР К53-69 «В» - 6,3В - 47мкФ</v>
      </c>
      <c r="B61" s="24">
        <v>6.3</v>
      </c>
      <c r="C61" s="18">
        <v>47</v>
      </c>
      <c r="D61" s="19" t="s">
        <v>20</v>
      </c>
      <c r="E61" s="20" t="s">
        <v>21</v>
      </c>
      <c r="F61" s="21">
        <f t="shared" si="1"/>
        <v>36.521999999999998</v>
      </c>
      <c r="G61" s="21">
        <f t="shared" si="1"/>
        <v>33.478500000000004</v>
      </c>
      <c r="H61" s="21">
        <f t="shared" si="1"/>
        <v>30.434999999999999</v>
      </c>
      <c r="I61" s="21">
        <f t="shared" si="1"/>
        <v>27.391500000000001</v>
      </c>
      <c r="J61" s="21">
        <f t="shared" si="2"/>
        <v>29.217599999999997</v>
      </c>
      <c r="K61" s="21">
        <f t="shared" si="2"/>
        <v>26.782800000000002</v>
      </c>
      <c r="L61" s="21">
        <f t="shared" si="2"/>
        <v>24.347999999999999</v>
      </c>
      <c r="M61" s="21">
        <f t="shared" si="2"/>
        <v>21.9132</v>
      </c>
      <c r="N61" s="22">
        <v>24.347999999999999</v>
      </c>
      <c r="O61" s="22">
        <v>22.319000000000003</v>
      </c>
      <c r="P61" s="22">
        <v>20.29</v>
      </c>
      <c r="Q61" s="22">
        <v>18.260999999999999</v>
      </c>
      <c r="R61" s="23">
        <f t="shared" si="3"/>
        <v>21.9132</v>
      </c>
      <c r="S61" s="23">
        <f t="shared" si="3"/>
        <v>20.087100000000003</v>
      </c>
      <c r="T61" s="23">
        <f t="shared" si="3"/>
        <v>18.260999999999999</v>
      </c>
      <c r="U61" s="23">
        <f t="shared" si="3"/>
        <v>16.434899999999999</v>
      </c>
    </row>
    <row r="62" spans="1:21" x14ac:dyDescent="0.2">
      <c r="A62" s="16" t="str">
        <f t="shared" si="0"/>
        <v>КОНДЕНСАТОР К53-69 «В» - 6,3В - 100мкФ</v>
      </c>
      <c r="B62" s="24">
        <v>6.3</v>
      </c>
      <c r="C62" s="18">
        <v>100</v>
      </c>
      <c r="D62" s="19" t="s">
        <v>20</v>
      </c>
      <c r="E62" s="20" t="s">
        <v>21</v>
      </c>
      <c r="F62" s="21">
        <f t="shared" si="1"/>
        <v>36.521999999999998</v>
      </c>
      <c r="G62" s="21">
        <f t="shared" si="1"/>
        <v>33.478500000000004</v>
      </c>
      <c r="H62" s="21">
        <f t="shared" si="1"/>
        <v>30.434999999999999</v>
      </c>
      <c r="I62" s="21">
        <f t="shared" si="1"/>
        <v>27.391500000000001</v>
      </c>
      <c r="J62" s="21">
        <f t="shared" si="2"/>
        <v>29.217599999999997</v>
      </c>
      <c r="K62" s="21">
        <f t="shared" si="2"/>
        <v>26.782800000000002</v>
      </c>
      <c r="L62" s="21">
        <f t="shared" si="2"/>
        <v>24.347999999999999</v>
      </c>
      <c r="M62" s="21">
        <f t="shared" si="2"/>
        <v>21.9132</v>
      </c>
      <c r="N62" s="22">
        <v>24.347999999999999</v>
      </c>
      <c r="O62" s="22">
        <v>22.319000000000003</v>
      </c>
      <c r="P62" s="22">
        <v>20.29</v>
      </c>
      <c r="Q62" s="22">
        <v>18.260999999999999</v>
      </c>
      <c r="R62" s="23">
        <f t="shared" si="3"/>
        <v>21.9132</v>
      </c>
      <c r="S62" s="23">
        <f t="shared" si="3"/>
        <v>20.087100000000003</v>
      </c>
      <c r="T62" s="23">
        <f t="shared" si="3"/>
        <v>18.260999999999999</v>
      </c>
      <c r="U62" s="23">
        <f t="shared" si="3"/>
        <v>16.434899999999999</v>
      </c>
    </row>
    <row r="63" spans="1:21" x14ac:dyDescent="0.2">
      <c r="A63" s="16" t="str">
        <f t="shared" si="0"/>
        <v>КОНДЕНСАТОР К53-69 «В» - 10В - 3,3мкФ</v>
      </c>
      <c r="B63" s="24">
        <v>10</v>
      </c>
      <c r="C63" s="18">
        <v>3.3</v>
      </c>
      <c r="D63" s="19" t="s">
        <v>20</v>
      </c>
      <c r="E63" s="20" t="s">
        <v>21</v>
      </c>
      <c r="F63" s="21">
        <f t="shared" si="1"/>
        <v>36.701999999999998</v>
      </c>
      <c r="G63" s="21">
        <f t="shared" si="1"/>
        <v>33.643500000000003</v>
      </c>
      <c r="H63" s="21">
        <f t="shared" si="1"/>
        <v>30.585000000000001</v>
      </c>
      <c r="I63" s="21">
        <f t="shared" si="1"/>
        <v>27.526500000000006</v>
      </c>
      <c r="J63" s="21">
        <f t="shared" si="2"/>
        <v>29.361599999999999</v>
      </c>
      <c r="K63" s="21">
        <f t="shared" si="2"/>
        <v>26.914800000000003</v>
      </c>
      <c r="L63" s="21">
        <f t="shared" si="2"/>
        <v>24.468</v>
      </c>
      <c r="M63" s="21">
        <f t="shared" si="2"/>
        <v>22.021200000000004</v>
      </c>
      <c r="N63" s="22">
        <v>24.468</v>
      </c>
      <c r="O63" s="22">
        <v>22.429000000000002</v>
      </c>
      <c r="P63" s="22">
        <v>20.39</v>
      </c>
      <c r="Q63" s="22">
        <v>18.351000000000003</v>
      </c>
      <c r="R63" s="23">
        <f t="shared" si="3"/>
        <v>22.0212</v>
      </c>
      <c r="S63" s="23">
        <f t="shared" si="3"/>
        <v>20.186100000000003</v>
      </c>
      <c r="T63" s="23">
        <f t="shared" si="3"/>
        <v>18.351000000000003</v>
      </c>
      <c r="U63" s="23">
        <f t="shared" si="3"/>
        <v>16.515900000000002</v>
      </c>
    </row>
    <row r="64" spans="1:21" x14ac:dyDescent="0.2">
      <c r="A64" s="16" t="str">
        <f t="shared" si="0"/>
        <v>КОНДЕНСАТОР К53-69 «В» - 10В - 4,7мкФ</v>
      </c>
      <c r="B64" s="24">
        <v>10</v>
      </c>
      <c r="C64" s="18">
        <v>4.7</v>
      </c>
      <c r="D64" s="19" t="s">
        <v>20</v>
      </c>
      <c r="E64" s="20" t="s">
        <v>21</v>
      </c>
      <c r="F64" s="21">
        <f t="shared" si="1"/>
        <v>34.919999999999995</v>
      </c>
      <c r="G64" s="21">
        <f t="shared" si="1"/>
        <v>32.01</v>
      </c>
      <c r="H64" s="21">
        <f t="shared" si="1"/>
        <v>29.099999999999998</v>
      </c>
      <c r="I64" s="21">
        <f t="shared" si="1"/>
        <v>26.19</v>
      </c>
      <c r="J64" s="21">
        <f t="shared" si="2"/>
        <v>27.935999999999996</v>
      </c>
      <c r="K64" s="21">
        <f t="shared" si="2"/>
        <v>25.608000000000001</v>
      </c>
      <c r="L64" s="21">
        <f t="shared" si="2"/>
        <v>23.279999999999998</v>
      </c>
      <c r="M64" s="21">
        <f t="shared" si="2"/>
        <v>20.952000000000002</v>
      </c>
      <c r="N64" s="22">
        <v>23.279999999999998</v>
      </c>
      <c r="O64" s="22">
        <v>21.34</v>
      </c>
      <c r="P64" s="22">
        <v>19.399999999999999</v>
      </c>
      <c r="Q64" s="22">
        <v>17.46</v>
      </c>
      <c r="R64" s="23">
        <f t="shared" si="3"/>
        <v>20.951999999999998</v>
      </c>
      <c r="S64" s="23">
        <f t="shared" si="3"/>
        <v>19.206</v>
      </c>
      <c r="T64" s="23">
        <f t="shared" si="3"/>
        <v>17.46</v>
      </c>
      <c r="U64" s="23">
        <f t="shared" si="3"/>
        <v>15.714</v>
      </c>
    </row>
    <row r="65" spans="1:21" x14ac:dyDescent="0.2">
      <c r="A65" s="16" t="str">
        <f t="shared" si="0"/>
        <v>КОНДЕНСАТОР К53-69 «В» - 10В - 6,8мкФ</v>
      </c>
      <c r="B65" s="24">
        <v>10</v>
      </c>
      <c r="C65" s="18">
        <v>6.8</v>
      </c>
      <c r="D65" s="19" t="s">
        <v>20</v>
      </c>
      <c r="E65" s="20" t="s">
        <v>21</v>
      </c>
      <c r="F65" s="21">
        <f t="shared" si="1"/>
        <v>36.936</v>
      </c>
      <c r="G65" s="21">
        <f t="shared" si="1"/>
        <v>33.858000000000004</v>
      </c>
      <c r="H65" s="21">
        <f t="shared" si="1"/>
        <v>30.78</v>
      </c>
      <c r="I65" s="21">
        <f t="shared" si="1"/>
        <v>27.701999999999998</v>
      </c>
      <c r="J65" s="21">
        <f t="shared" si="2"/>
        <v>29.548799999999996</v>
      </c>
      <c r="K65" s="21">
        <f t="shared" si="2"/>
        <v>27.086400000000001</v>
      </c>
      <c r="L65" s="21">
        <f t="shared" si="2"/>
        <v>24.623999999999999</v>
      </c>
      <c r="M65" s="21">
        <f t="shared" si="2"/>
        <v>22.1616</v>
      </c>
      <c r="N65" s="22">
        <v>24.623999999999999</v>
      </c>
      <c r="O65" s="22">
        <v>22.572000000000003</v>
      </c>
      <c r="P65" s="22">
        <v>20.52</v>
      </c>
      <c r="Q65" s="22">
        <v>18.468</v>
      </c>
      <c r="R65" s="23">
        <f t="shared" si="3"/>
        <v>22.1616</v>
      </c>
      <c r="S65" s="23">
        <f t="shared" si="3"/>
        <v>20.314800000000002</v>
      </c>
      <c r="T65" s="23">
        <f t="shared" si="3"/>
        <v>18.468</v>
      </c>
      <c r="U65" s="23">
        <f t="shared" si="3"/>
        <v>16.621200000000002</v>
      </c>
    </row>
    <row r="66" spans="1:21" x14ac:dyDescent="0.2">
      <c r="A66" s="16" t="str">
        <f t="shared" si="0"/>
        <v>КОНДЕНСАТОР К53-69 «В» - 10В - 10мкФ</v>
      </c>
      <c r="B66" s="24">
        <v>10</v>
      </c>
      <c r="C66" s="18">
        <v>10</v>
      </c>
      <c r="D66" s="19" t="s">
        <v>20</v>
      </c>
      <c r="E66" s="20" t="s">
        <v>21</v>
      </c>
      <c r="F66" s="21">
        <f t="shared" si="1"/>
        <v>34.631999999999998</v>
      </c>
      <c r="G66" s="21">
        <f t="shared" si="1"/>
        <v>31.746000000000002</v>
      </c>
      <c r="H66" s="21">
        <f t="shared" si="1"/>
        <v>28.86</v>
      </c>
      <c r="I66" s="21">
        <f t="shared" si="1"/>
        <v>25.973999999999997</v>
      </c>
      <c r="J66" s="21">
        <f t="shared" si="2"/>
        <v>27.705599999999997</v>
      </c>
      <c r="K66" s="21">
        <f t="shared" si="2"/>
        <v>25.396800000000002</v>
      </c>
      <c r="L66" s="21">
        <f t="shared" si="2"/>
        <v>23.087999999999997</v>
      </c>
      <c r="M66" s="21">
        <f t="shared" si="2"/>
        <v>20.779199999999999</v>
      </c>
      <c r="N66" s="22">
        <v>23.087999999999997</v>
      </c>
      <c r="O66" s="22">
        <v>21.164000000000001</v>
      </c>
      <c r="P66" s="22">
        <v>19.239999999999998</v>
      </c>
      <c r="Q66" s="22">
        <v>17.315999999999999</v>
      </c>
      <c r="R66" s="23">
        <f t="shared" si="3"/>
        <v>20.779199999999999</v>
      </c>
      <c r="S66" s="23">
        <f t="shared" si="3"/>
        <v>19.047600000000003</v>
      </c>
      <c r="T66" s="23">
        <f t="shared" si="3"/>
        <v>17.315999999999999</v>
      </c>
      <c r="U66" s="23">
        <f t="shared" si="3"/>
        <v>15.584399999999999</v>
      </c>
    </row>
    <row r="67" spans="1:21" x14ac:dyDescent="0.2">
      <c r="A67" s="16" t="str">
        <f t="shared" si="0"/>
        <v>КОНДЕНСАТОР К53-69 «В» - 10В - 15мкФ</v>
      </c>
      <c r="B67" s="24">
        <v>10</v>
      </c>
      <c r="C67" s="18">
        <v>15</v>
      </c>
      <c r="D67" s="19" t="s">
        <v>20</v>
      </c>
      <c r="E67" s="20" t="s">
        <v>21</v>
      </c>
      <c r="F67" s="21">
        <f t="shared" si="1"/>
        <v>33.426000000000002</v>
      </c>
      <c r="G67" s="21">
        <f t="shared" si="1"/>
        <v>30.640500000000003</v>
      </c>
      <c r="H67" s="21">
        <f t="shared" si="1"/>
        <v>27.855</v>
      </c>
      <c r="I67" s="21">
        <f t="shared" si="1"/>
        <v>25.069500000000001</v>
      </c>
      <c r="J67" s="21">
        <f t="shared" si="2"/>
        <v>26.740799999999997</v>
      </c>
      <c r="K67" s="21">
        <f t="shared" si="2"/>
        <v>24.512400000000003</v>
      </c>
      <c r="L67" s="21">
        <f t="shared" si="2"/>
        <v>22.283999999999999</v>
      </c>
      <c r="M67" s="21">
        <f t="shared" si="2"/>
        <v>20.055600000000002</v>
      </c>
      <c r="N67" s="22">
        <v>22.283999999999999</v>
      </c>
      <c r="O67" s="22">
        <v>20.427000000000003</v>
      </c>
      <c r="P67" s="22">
        <v>18.57</v>
      </c>
      <c r="Q67" s="22">
        <v>16.713000000000001</v>
      </c>
      <c r="R67" s="23">
        <f t="shared" si="3"/>
        <v>20.055599999999998</v>
      </c>
      <c r="S67" s="23">
        <f t="shared" si="3"/>
        <v>18.384300000000003</v>
      </c>
      <c r="T67" s="23">
        <f t="shared" si="3"/>
        <v>16.713000000000001</v>
      </c>
      <c r="U67" s="23">
        <f t="shared" si="3"/>
        <v>15.041700000000001</v>
      </c>
    </row>
    <row r="68" spans="1:21" x14ac:dyDescent="0.2">
      <c r="A68" s="16" t="str">
        <f t="shared" si="0"/>
        <v>КОНДЕНСАТОР К53-69 «В» - 10В - 22мкФ</v>
      </c>
      <c r="B68" s="24">
        <v>10</v>
      </c>
      <c r="C68" s="18">
        <v>22</v>
      </c>
      <c r="D68" s="19" t="s">
        <v>20</v>
      </c>
      <c r="E68" s="20" t="s">
        <v>21</v>
      </c>
      <c r="F68" s="21">
        <f t="shared" si="1"/>
        <v>35.549999999999997</v>
      </c>
      <c r="G68" s="21">
        <f t="shared" si="1"/>
        <v>32.587500000000006</v>
      </c>
      <c r="H68" s="21">
        <f t="shared" si="1"/>
        <v>29.625</v>
      </c>
      <c r="I68" s="21">
        <f t="shared" si="1"/>
        <v>26.662500000000001</v>
      </c>
      <c r="J68" s="21">
        <f t="shared" si="2"/>
        <v>28.439999999999998</v>
      </c>
      <c r="K68" s="21">
        <f t="shared" si="2"/>
        <v>26.07</v>
      </c>
      <c r="L68" s="21">
        <f t="shared" si="2"/>
        <v>23.7</v>
      </c>
      <c r="M68" s="21">
        <f t="shared" si="2"/>
        <v>21.330000000000002</v>
      </c>
      <c r="N68" s="22">
        <v>23.7</v>
      </c>
      <c r="O68" s="22">
        <v>21.725000000000001</v>
      </c>
      <c r="P68" s="22">
        <v>19.75</v>
      </c>
      <c r="Q68" s="22">
        <v>17.775000000000002</v>
      </c>
      <c r="R68" s="23">
        <f t="shared" si="3"/>
        <v>21.33</v>
      </c>
      <c r="S68" s="23">
        <f t="shared" si="3"/>
        <v>19.552500000000002</v>
      </c>
      <c r="T68" s="23">
        <f t="shared" si="3"/>
        <v>17.775000000000002</v>
      </c>
      <c r="U68" s="23">
        <f t="shared" si="3"/>
        <v>15.997500000000002</v>
      </c>
    </row>
    <row r="69" spans="1:21" x14ac:dyDescent="0.2">
      <c r="A69" s="16" t="str">
        <f t="shared" si="0"/>
        <v>КОНДЕНСАТОР К53-69 «В» - 10В - 33мкФ</v>
      </c>
      <c r="B69" s="24">
        <v>10</v>
      </c>
      <c r="C69" s="18">
        <v>33</v>
      </c>
      <c r="D69" s="19" t="s">
        <v>20</v>
      </c>
      <c r="E69" s="20" t="s">
        <v>21</v>
      </c>
      <c r="F69" s="21">
        <f t="shared" si="1"/>
        <v>36.54</v>
      </c>
      <c r="G69" s="21">
        <f t="shared" si="1"/>
        <v>33.495000000000005</v>
      </c>
      <c r="H69" s="21">
        <f t="shared" si="1"/>
        <v>30.450000000000003</v>
      </c>
      <c r="I69" s="21">
        <f t="shared" si="1"/>
        <v>27.405000000000001</v>
      </c>
      <c r="J69" s="21">
        <f t="shared" si="2"/>
        <v>29.231999999999999</v>
      </c>
      <c r="K69" s="21">
        <f t="shared" si="2"/>
        <v>26.796000000000003</v>
      </c>
      <c r="L69" s="21">
        <f t="shared" si="2"/>
        <v>24.36</v>
      </c>
      <c r="M69" s="21">
        <f t="shared" si="2"/>
        <v>21.923999999999999</v>
      </c>
      <c r="N69" s="22">
        <v>24.36</v>
      </c>
      <c r="O69" s="22">
        <v>22.330000000000002</v>
      </c>
      <c r="P69" s="22">
        <v>20.3</v>
      </c>
      <c r="Q69" s="22">
        <v>18.27</v>
      </c>
      <c r="R69" s="23">
        <f t="shared" si="3"/>
        <v>21.923999999999999</v>
      </c>
      <c r="S69" s="23">
        <f t="shared" si="3"/>
        <v>20.097000000000001</v>
      </c>
      <c r="T69" s="23">
        <f t="shared" si="3"/>
        <v>18.27</v>
      </c>
      <c r="U69" s="23">
        <f t="shared" si="3"/>
        <v>16.443000000000001</v>
      </c>
    </row>
    <row r="70" spans="1:21" x14ac:dyDescent="0.2">
      <c r="A70" s="16" t="str">
        <f t="shared" si="0"/>
        <v>КОНДЕНСАТОР К53-69 «В» - 10В - 47мкФ</v>
      </c>
      <c r="B70" s="24">
        <v>10</v>
      </c>
      <c r="C70" s="18">
        <v>47</v>
      </c>
      <c r="D70" s="19" t="s">
        <v>20</v>
      </c>
      <c r="E70" s="20" t="s">
        <v>21</v>
      </c>
      <c r="F70" s="21">
        <f t="shared" si="1"/>
        <v>36.54</v>
      </c>
      <c r="G70" s="21">
        <f t="shared" si="1"/>
        <v>33.495000000000005</v>
      </c>
      <c r="H70" s="21">
        <f t="shared" si="1"/>
        <v>30.450000000000003</v>
      </c>
      <c r="I70" s="21">
        <f t="shared" si="1"/>
        <v>27.405000000000001</v>
      </c>
      <c r="J70" s="21">
        <f t="shared" si="2"/>
        <v>29.231999999999999</v>
      </c>
      <c r="K70" s="21">
        <f t="shared" si="2"/>
        <v>26.796000000000003</v>
      </c>
      <c r="L70" s="21">
        <f t="shared" si="2"/>
        <v>24.36</v>
      </c>
      <c r="M70" s="21">
        <f t="shared" si="2"/>
        <v>21.923999999999999</v>
      </c>
      <c r="N70" s="22">
        <v>24.36</v>
      </c>
      <c r="O70" s="22">
        <v>22.330000000000002</v>
      </c>
      <c r="P70" s="22">
        <v>20.3</v>
      </c>
      <c r="Q70" s="22">
        <v>18.27</v>
      </c>
      <c r="R70" s="23">
        <f t="shared" si="3"/>
        <v>21.923999999999999</v>
      </c>
      <c r="S70" s="23">
        <f t="shared" si="3"/>
        <v>20.097000000000001</v>
      </c>
      <c r="T70" s="23">
        <f t="shared" si="3"/>
        <v>18.27</v>
      </c>
      <c r="U70" s="23">
        <f t="shared" si="3"/>
        <v>16.443000000000001</v>
      </c>
    </row>
    <row r="71" spans="1:21" x14ac:dyDescent="0.2">
      <c r="A71" s="16" t="str">
        <f t="shared" si="0"/>
        <v>КОНДЕНСАТОР К53-69 «В» - 16В - 2,2мкФ</v>
      </c>
      <c r="B71" s="24">
        <v>16</v>
      </c>
      <c r="C71" s="18">
        <v>2.2000000000000002</v>
      </c>
      <c r="D71" s="19" t="s">
        <v>20</v>
      </c>
      <c r="E71" s="20" t="s">
        <v>21</v>
      </c>
      <c r="F71" s="21">
        <f t="shared" si="1"/>
        <v>34.380000000000003</v>
      </c>
      <c r="G71" s="21">
        <f t="shared" si="1"/>
        <v>31.515000000000001</v>
      </c>
      <c r="H71" s="21">
        <f t="shared" si="1"/>
        <v>28.650000000000002</v>
      </c>
      <c r="I71" s="21">
        <f t="shared" si="1"/>
        <v>25.785000000000004</v>
      </c>
      <c r="J71" s="21">
        <f t="shared" si="2"/>
        <v>27.504000000000001</v>
      </c>
      <c r="K71" s="21">
        <f t="shared" si="2"/>
        <v>25.212</v>
      </c>
      <c r="L71" s="21">
        <f t="shared" si="2"/>
        <v>22.92</v>
      </c>
      <c r="M71" s="21">
        <f t="shared" si="2"/>
        <v>20.628</v>
      </c>
      <c r="N71" s="22">
        <v>22.92</v>
      </c>
      <c r="O71" s="22">
        <v>21.01</v>
      </c>
      <c r="P71" s="22">
        <v>19.100000000000001</v>
      </c>
      <c r="Q71" s="22">
        <v>17.190000000000001</v>
      </c>
      <c r="R71" s="23">
        <f t="shared" si="3"/>
        <v>20.628000000000004</v>
      </c>
      <c r="S71" s="23">
        <f t="shared" si="3"/>
        <v>18.909000000000002</v>
      </c>
      <c r="T71" s="23">
        <f t="shared" si="3"/>
        <v>17.190000000000001</v>
      </c>
      <c r="U71" s="23">
        <f t="shared" si="3"/>
        <v>15.471000000000002</v>
      </c>
    </row>
    <row r="72" spans="1:21" x14ac:dyDescent="0.2">
      <c r="A72" s="16" t="str">
        <f t="shared" si="0"/>
        <v>КОНДЕНСАТОР К53-69 «В» - 16В - 3,3мкФ</v>
      </c>
      <c r="B72" s="24">
        <v>16</v>
      </c>
      <c r="C72" s="18">
        <v>3.3</v>
      </c>
      <c r="D72" s="19" t="s">
        <v>20</v>
      </c>
      <c r="E72" s="20" t="s">
        <v>21</v>
      </c>
      <c r="F72" s="21">
        <f t="shared" si="1"/>
        <v>35.045999999999992</v>
      </c>
      <c r="G72" s="21">
        <f t="shared" si="1"/>
        <v>32.125500000000002</v>
      </c>
      <c r="H72" s="21">
        <f t="shared" si="1"/>
        <v>29.204999999999998</v>
      </c>
      <c r="I72" s="21">
        <f t="shared" ref="I72:I135" si="4">Q72*1.5</f>
        <v>26.284500000000001</v>
      </c>
      <c r="J72" s="21">
        <f t="shared" si="2"/>
        <v>28.036799999999996</v>
      </c>
      <c r="K72" s="21">
        <f t="shared" si="2"/>
        <v>25.700400000000002</v>
      </c>
      <c r="L72" s="21">
        <f t="shared" si="2"/>
        <v>23.363999999999997</v>
      </c>
      <c r="M72" s="21">
        <f t="shared" ref="M72:M135" si="5">Q72*1.2</f>
        <v>21.0276</v>
      </c>
      <c r="N72" s="22">
        <v>23.363999999999997</v>
      </c>
      <c r="O72" s="22">
        <v>21.417000000000002</v>
      </c>
      <c r="P72" s="22">
        <v>19.47</v>
      </c>
      <c r="Q72" s="22">
        <v>17.523</v>
      </c>
      <c r="R72" s="23">
        <f t="shared" si="3"/>
        <v>21.0276</v>
      </c>
      <c r="S72" s="23">
        <f t="shared" si="3"/>
        <v>19.275300000000001</v>
      </c>
      <c r="T72" s="23">
        <f t="shared" si="3"/>
        <v>17.523</v>
      </c>
      <c r="U72" s="23">
        <f t="shared" ref="U72:U135" si="6">Q72*0.9</f>
        <v>15.7707</v>
      </c>
    </row>
    <row r="73" spans="1:21" x14ac:dyDescent="0.2">
      <c r="A73" s="16" t="str">
        <f t="shared" ref="A73:A136" si="7">CONCATENATE("КОНДЕНСАТОР К53-69"," «",E73,"»"," - ",B73,"В - ",C73,"мкФ")</f>
        <v>КОНДЕНСАТОР К53-69 «В» - 16В - 4,7мкФ</v>
      </c>
      <c r="B73" s="24">
        <v>16</v>
      </c>
      <c r="C73" s="18">
        <v>4.7</v>
      </c>
      <c r="D73" s="19" t="s">
        <v>20</v>
      </c>
      <c r="E73" s="20" t="s">
        <v>21</v>
      </c>
      <c r="F73" s="21">
        <f t="shared" ref="F73:I136" si="8">N73*1.5</f>
        <v>36.936</v>
      </c>
      <c r="G73" s="21">
        <f t="shared" si="8"/>
        <v>33.858000000000004</v>
      </c>
      <c r="H73" s="21">
        <f t="shared" si="8"/>
        <v>30.78</v>
      </c>
      <c r="I73" s="21">
        <f t="shared" si="4"/>
        <v>27.701999999999998</v>
      </c>
      <c r="J73" s="21">
        <f t="shared" ref="J73:M136" si="9">N73*1.2</f>
        <v>29.548799999999996</v>
      </c>
      <c r="K73" s="21">
        <f t="shared" si="9"/>
        <v>27.086400000000001</v>
      </c>
      <c r="L73" s="21">
        <f t="shared" si="9"/>
        <v>24.623999999999999</v>
      </c>
      <c r="M73" s="21">
        <f t="shared" si="5"/>
        <v>22.1616</v>
      </c>
      <c r="N73" s="22">
        <v>24.623999999999999</v>
      </c>
      <c r="O73" s="22">
        <v>22.572000000000003</v>
      </c>
      <c r="P73" s="22">
        <v>20.52</v>
      </c>
      <c r="Q73" s="22">
        <v>18.468</v>
      </c>
      <c r="R73" s="23">
        <f t="shared" ref="R73:U136" si="10">N73*0.9</f>
        <v>22.1616</v>
      </c>
      <c r="S73" s="23">
        <f t="shared" si="10"/>
        <v>20.314800000000002</v>
      </c>
      <c r="T73" s="23">
        <f t="shared" si="10"/>
        <v>18.468</v>
      </c>
      <c r="U73" s="23">
        <f t="shared" si="6"/>
        <v>16.621200000000002</v>
      </c>
    </row>
    <row r="74" spans="1:21" x14ac:dyDescent="0.2">
      <c r="A74" s="16" t="str">
        <f t="shared" si="7"/>
        <v>КОНДЕНСАТОР К53-69 «В» - 16В - 6,8мкФ</v>
      </c>
      <c r="B74" s="24">
        <v>16</v>
      </c>
      <c r="C74" s="18">
        <v>6.8</v>
      </c>
      <c r="D74" s="19" t="s">
        <v>20</v>
      </c>
      <c r="E74" s="20" t="s">
        <v>21</v>
      </c>
      <c r="F74" s="21">
        <f t="shared" si="8"/>
        <v>34.631999999999998</v>
      </c>
      <c r="G74" s="21">
        <f t="shared" si="8"/>
        <v>31.746000000000002</v>
      </c>
      <c r="H74" s="21">
        <f t="shared" si="8"/>
        <v>28.86</v>
      </c>
      <c r="I74" s="21">
        <f t="shared" si="4"/>
        <v>25.973999999999997</v>
      </c>
      <c r="J74" s="21">
        <f t="shared" si="9"/>
        <v>27.705599999999997</v>
      </c>
      <c r="K74" s="21">
        <f t="shared" si="9"/>
        <v>25.396800000000002</v>
      </c>
      <c r="L74" s="21">
        <f t="shared" si="9"/>
        <v>23.087999999999997</v>
      </c>
      <c r="M74" s="21">
        <f t="shared" si="5"/>
        <v>20.779199999999999</v>
      </c>
      <c r="N74" s="22">
        <v>23.087999999999997</v>
      </c>
      <c r="O74" s="22">
        <v>21.164000000000001</v>
      </c>
      <c r="P74" s="22">
        <v>19.239999999999998</v>
      </c>
      <c r="Q74" s="22">
        <v>17.315999999999999</v>
      </c>
      <c r="R74" s="23">
        <f t="shared" si="10"/>
        <v>20.779199999999999</v>
      </c>
      <c r="S74" s="23">
        <f t="shared" si="10"/>
        <v>19.047600000000003</v>
      </c>
      <c r="T74" s="23">
        <f t="shared" si="10"/>
        <v>17.315999999999999</v>
      </c>
      <c r="U74" s="23">
        <f t="shared" si="6"/>
        <v>15.584399999999999</v>
      </c>
    </row>
    <row r="75" spans="1:21" x14ac:dyDescent="0.2">
      <c r="A75" s="16" t="str">
        <f t="shared" si="7"/>
        <v>КОНДЕНСАТОР К53-69 «В» - 16В - 10мкФ</v>
      </c>
      <c r="B75" s="24">
        <v>16</v>
      </c>
      <c r="C75" s="18">
        <v>10</v>
      </c>
      <c r="D75" s="19" t="s">
        <v>20</v>
      </c>
      <c r="E75" s="20" t="s">
        <v>21</v>
      </c>
      <c r="F75" s="21">
        <f t="shared" si="8"/>
        <v>33.426000000000002</v>
      </c>
      <c r="G75" s="21">
        <f t="shared" si="8"/>
        <v>30.640500000000003</v>
      </c>
      <c r="H75" s="21">
        <f t="shared" si="8"/>
        <v>27.855</v>
      </c>
      <c r="I75" s="21">
        <f t="shared" si="4"/>
        <v>25.069500000000001</v>
      </c>
      <c r="J75" s="21">
        <f t="shared" si="9"/>
        <v>26.740799999999997</v>
      </c>
      <c r="K75" s="21">
        <f t="shared" si="9"/>
        <v>24.512400000000003</v>
      </c>
      <c r="L75" s="21">
        <f t="shared" si="9"/>
        <v>22.283999999999999</v>
      </c>
      <c r="M75" s="21">
        <f t="shared" si="5"/>
        <v>20.055600000000002</v>
      </c>
      <c r="N75" s="22">
        <v>22.283999999999999</v>
      </c>
      <c r="O75" s="22">
        <v>20.427000000000003</v>
      </c>
      <c r="P75" s="22">
        <v>18.57</v>
      </c>
      <c r="Q75" s="22">
        <v>16.713000000000001</v>
      </c>
      <c r="R75" s="23">
        <f t="shared" si="10"/>
        <v>20.055599999999998</v>
      </c>
      <c r="S75" s="23">
        <f t="shared" si="10"/>
        <v>18.384300000000003</v>
      </c>
      <c r="T75" s="23">
        <f t="shared" si="10"/>
        <v>16.713000000000001</v>
      </c>
      <c r="U75" s="23">
        <f t="shared" si="6"/>
        <v>15.041700000000001</v>
      </c>
    </row>
    <row r="76" spans="1:21" x14ac:dyDescent="0.2">
      <c r="A76" s="16" t="str">
        <f t="shared" si="7"/>
        <v>КОНДЕНСАТОР К53-69 «В» - 16В - 15мкФ</v>
      </c>
      <c r="B76" s="24">
        <v>16</v>
      </c>
      <c r="C76" s="18">
        <v>15</v>
      </c>
      <c r="D76" s="19" t="s">
        <v>20</v>
      </c>
      <c r="E76" s="20" t="s">
        <v>21</v>
      </c>
      <c r="F76" s="21">
        <f t="shared" si="8"/>
        <v>35.874000000000002</v>
      </c>
      <c r="G76" s="21">
        <f t="shared" si="8"/>
        <v>32.884500000000003</v>
      </c>
      <c r="H76" s="21">
        <f t="shared" si="8"/>
        <v>29.895</v>
      </c>
      <c r="I76" s="21">
        <f t="shared" si="4"/>
        <v>26.905500000000004</v>
      </c>
      <c r="J76" s="21">
        <f t="shared" si="9"/>
        <v>28.699200000000001</v>
      </c>
      <c r="K76" s="21">
        <f t="shared" si="9"/>
        <v>26.307600000000001</v>
      </c>
      <c r="L76" s="21">
        <f t="shared" si="9"/>
        <v>23.916</v>
      </c>
      <c r="M76" s="21">
        <f t="shared" si="5"/>
        <v>21.5244</v>
      </c>
      <c r="N76" s="22">
        <v>23.916</v>
      </c>
      <c r="O76" s="22">
        <v>21.923000000000002</v>
      </c>
      <c r="P76" s="22">
        <v>19.93</v>
      </c>
      <c r="Q76" s="22">
        <v>17.937000000000001</v>
      </c>
      <c r="R76" s="23">
        <f t="shared" si="10"/>
        <v>21.5244</v>
      </c>
      <c r="S76" s="23">
        <f t="shared" si="10"/>
        <v>19.730700000000002</v>
      </c>
      <c r="T76" s="23">
        <f t="shared" si="10"/>
        <v>17.937000000000001</v>
      </c>
      <c r="U76" s="23">
        <f t="shared" si="6"/>
        <v>16.1433</v>
      </c>
    </row>
    <row r="77" spans="1:21" x14ac:dyDescent="0.2">
      <c r="A77" s="16" t="str">
        <f t="shared" si="7"/>
        <v>КОНДЕНСАТОР К53-69 «В» - 20В - 2,2мкФ</v>
      </c>
      <c r="B77" s="24">
        <v>20</v>
      </c>
      <c r="C77" s="18">
        <v>2.2000000000000002</v>
      </c>
      <c r="D77" s="19" t="s">
        <v>20</v>
      </c>
      <c r="E77" s="20" t="s">
        <v>21</v>
      </c>
      <c r="F77" s="21">
        <f t="shared" si="8"/>
        <v>35.369999999999997</v>
      </c>
      <c r="G77" s="21">
        <f t="shared" si="8"/>
        <v>32.422499999999999</v>
      </c>
      <c r="H77" s="21">
        <f t="shared" si="8"/>
        <v>29.474999999999998</v>
      </c>
      <c r="I77" s="21">
        <f t="shared" si="4"/>
        <v>26.527499999999996</v>
      </c>
      <c r="J77" s="21">
        <f t="shared" si="9"/>
        <v>28.295999999999996</v>
      </c>
      <c r="K77" s="21">
        <f t="shared" si="9"/>
        <v>25.937999999999999</v>
      </c>
      <c r="L77" s="21">
        <f t="shared" si="9"/>
        <v>23.58</v>
      </c>
      <c r="M77" s="21">
        <f t="shared" si="5"/>
        <v>21.221999999999998</v>
      </c>
      <c r="N77" s="22">
        <v>23.58</v>
      </c>
      <c r="O77" s="22">
        <v>21.614999999999998</v>
      </c>
      <c r="P77" s="22">
        <v>19.649999999999999</v>
      </c>
      <c r="Q77" s="22">
        <v>17.684999999999999</v>
      </c>
      <c r="R77" s="23">
        <f t="shared" si="10"/>
        <v>21.221999999999998</v>
      </c>
      <c r="S77" s="23">
        <f t="shared" si="10"/>
        <v>19.453499999999998</v>
      </c>
      <c r="T77" s="23">
        <f t="shared" si="10"/>
        <v>17.684999999999999</v>
      </c>
      <c r="U77" s="23">
        <f t="shared" si="6"/>
        <v>15.916499999999999</v>
      </c>
    </row>
    <row r="78" spans="1:21" x14ac:dyDescent="0.2">
      <c r="A78" s="16" t="str">
        <f t="shared" si="7"/>
        <v>КОНДЕНСАТОР К53-69 «В» - 20В - 3,3мкФ</v>
      </c>
      <c r="B78" s="24">
        <v>20</v>
      </c>
      <c r="C78" s="18">
        <v>3.3</v>
      </c>
      <c r="D78" s="19" t="s">
        <v>20</v>
      </c>
      <c r="E78" s="20" t="s">
        <v>21</v>
      </c>
      <c r="F78" s="21">
        <f t="shared" si="8"/>
        <v>36.936</v>
      </c>
      <c r="G78" s="21">
        <f t="shared" si="8"/>
        <v>33.858000000000004</v>
      </c>
      <c r="H78" s="21">
        <f t="shared" si="8"/>
        <v>30.78</v>
      </c>
      <c r="I78" s="21">
        <f t="shared" si="4"/>
        <v>27.701999999999998</v>
      </c>
      <c r="J78" s="21">
        <f t="shared" si="9"/>
        <v>29.548799999999996</v>
      </c>
      <c r="K78" s="21">
        <f t="shared" si="9"/>
        <v>27.086400000000001</v>
      </c>
      <c r="L78" s="21">
        <f t="shared" si="9"/>
        <v>24.623999999999999</v>
      </c>
      <c r="M78" s="21">
        <f t="shared" si="5"/>
        <v>22.1616</v>
      </c>
      <c r="N78" s="22">
        <v>24.623999999999999</v>
      </c>
      <c r="O78" s="22">
        <v>22.572000000000003</v>
      </c>
      <c r="P78" s="22">
        <v>20.52</v>
      </c>
      <c r="Q78" s="22">
        <v>18.468</v>
      </c>
      <c r="R78" s="23">
        <f t="shared" si="10"/>
        <v>22.1616</v>
      </c>
      <c r="S78" s="23">
        <f t="shared" si="10"/>
        <v>20.314800000000002</v>
      </c>
      <c r="T78" s="23">
        <f t="shared" si="10"/>
        <v>18.468</v>
      </c>
      <c r="U78" s="23">
        <f t="shared" si="6"/>
        <v>16.621200000000002</v>
      </c>
    </row>
    <row r="79" spans="1:21" x14ac:dyDescent="0.2">
      <c r="A79" s="16" t="str">
        <f t="shared" si="7"/>
        <v>КОНДЕНСАТОР К53-69 «В» - 20В - 4,7мкФ</v>
      </c>
      <c r="B79" s="24">
        <v>20</v>
      </c>
      <c r="C79" s="18">
        <v>4.7</v>
      </c>
      <c r="D79" s="19" t="s">
        <v>20</v>
      </c>
      <c r="E79" s="20" t="s">
        <v>21</v>
      </c>
      <c r="F79" s="21">
        <f t="shared" si="8"/>
        <v>34.65</v>
      </c>
      <c r="G79" s="21">
        <f t="shared" si="8"/>
        <v>31.762500000000003</v>
      </c>
      <c r="H79" s="21">
        <f t="shared" si="8"/>
        <v>28.875</v>
      </c>
      <c r="I79" s="21">
        <f t="shared" si="4"/>
        <v>25.987499999999997</v>
      </c>
      <c r="J79" s="21">
        <f t="shared" si="9"/>
        <v>27.719999999999995</v>
      </c>
      <c r="K79" s="21">
        <f t="shared" si="9"/>
        <v>25.41</v>
      </c>
      <c r="L79" s="21">
        <f t="shared" si="9"/>
        <v>23.099999999999998</v>
      </c>
      <c r="M79" s="21">
        <f t="shared" si="5"/>
        <v>20.79</v>
      </c>
      <c r="N79" s="22">
        <v>23.099999999999998</v>
      </c>
      <c r="O79" s="22">
        <v>21.175000000000001</v>
      </c>
      <c r="P79" s="22">
        <v>19.25</v>
      </c>
      <c r="Q79" s="22">
        <v>17.324999999999999</v>
      </c>
      <c r="R79" s="23">
        <f t="shared" si="10"/>
        <v>20.79</v>
      </c>
      <c r="S79" s="23">
        <f t="shared" si="10"/>
        <v>19.057500000000001</v>
      </c>
      <c r="T79" s="23">
        <f t="shared" si="10"/>
        <v>17.324999999999999</v>
      </c>
      <c r="U79" s="23">
        <f t="shared" si="6"/>
        <v>15.592499999999999</v>
      </c>
    </row>
    <row r="80" spans="1:21" x14ac:dyDescent="0.2">
      <c r="A80" s="16" t="str">
        <f t="shared" si="7"/>
        <v>КОНДЕНСАТОР К53-69 «В» - 20В - 6,8мкФ</v>
      </c>
      <c r="B80" s="24">
        <v>20</v>
      </c>
      <c r="C80" s="18">
        <v>6.8</v>
      </c>
      <c r="D80" s="19" t="s">
        <v>20</v>
      </c>
      <c r="E80" s="20" t="s">
        <v>21</v>
      </c>
      <c r="F80" s="21">
        <f t="shared" si="8"/>
        <v>33.426000000000002</v>
      </c>
      <c r="G80" s="21">
        <f t="shared" si="8"/>
        <v>30.640500000000003</v>
      </c>
      <c r="H80" s="21">
        <f t="shared" si="8"/>
        <v>27.855</v>
      </c>
      <c r="I80" s="21">
        <f t="shared" si="4"/>
        <v>25.069500000000001</v>
      </c>
      <c r="J80" s="21">
        <f t="shared" si="9"/>
        <v>26.740799999999997</v>
      </c>
      <c r="K80" s="21">
        <f t="shared" si="9"/>
        <v>24.512400000000003</v>
      </c>
      <c r="L80" s="21">
        <f t="shared" si="9"/>
        <v>22.283999999999999</v>
      </c>
      <c r="M80" s="21">
        <f t="shared" si="5"/>
        <v>20.055600000000002</v>
      </c>
      <c r="N80" s="22">
        <v>22.283999999999999</v>
      </c>
      <c r="O80" s="22">
        <v>20.427000000000003</v>
      </c>
      <c r="P80" s="22">
        <v>18.57</v>
      </c>
      <c r="Q80" s="22">
        <v>16.713000000000001</v>
      </c>
      <c r="R80" s="23">
        <f t="shared" si="10"/>
        <v>20.055599999999998</v>
      </c>
      <c r="S80" s="23">
        <f t="shared" si="10"/>
        <v>18.384300000000003</v>
      </c>
      <c r="T80" s="23">
        <f t="shared" si="10"/>
        <v>16.713000000000001</v>
      </c>
      <c r="U80" s="23">
        <f t="shared" si="6"/>
        <v>15.041700000000001</v>
      </c>
    </row>
    <row r="81" spans="1:21" x14ac:dyDescent="0.2">
      <c r="A81" s="16" t="str">
        <f t="shared" si="7"/>
        <v>КОНДЕНСАТОР К53-69 «В» - 20В - 10мкФ</v>
      </c>
      <c r="B81" s="24">
        <v>20</v>
      </c>
      <c r="C81" s="18">
        <v>10</v>
      </c>
      <c r="D81" s="19" t="s">
        <v>20</v>
      </c>
      <c r="E81" s="20" t="s">
        <v>21</v>
      </c>
      <c r="F81" s="21">
        <f t="shared" si="8"/>
        <v>33.480000000000004</v>
      </c>
      <c r="G81" s="21">
        <f t="shared" si="8"/>
        <v>30.690000000000005</v>
      </c>
      <c r="H81" s="21">
        <f t="shared" si="8"/>
        <v>27.900000000000002</v>
      </c>
      <c r="I81" s="21">
        <f t="shared" si="4"/>
        <v>25.110000000000003</v>
      </c>
      <c r="J81" s="21">
        <f t="shared" si="9"/>
        <v>26.783999999999999</v>
      </c>
      <c r="K81" s="21">
        <f t="shared" si="9"/>
        <v>24.552000000000003</v>
      </c>
      <c r="L81" s="21">
        <f t="shared" si="9"/>
        <v>22.32</v>
      </c>
      <c r="M81" s="21">
        <f t="shared" si="5"/>
        <v>20.088000000000001</v>
      </c>
      <c r="N81" s="22">
        <v>22.32</v>
      </c>
      <c r="O81" s="22">
        <v>20.460000000000004</v>
      </c>
      <c r="P81" s="22">
        <v>18.600000000000001</v>
      </c>
      <c r="Q81" s="22">
        <v>16.740000000000002</v>
      </c>
      <c r="R81" s="23">
        <f t="shared" si="10"/>
        <v>20.088000000000001</v>
      </c>
      <c r="S81" s="23">
        <f t="shared" si="10"/>
        <v>18.414000000000005</v>
      </c>
      <c r="T81" s="23">
        <f t="shared" si="10"/>
        <v>16.740000000000002</v>
      </c>
      <c r="U81" s="23">
        <f t="shared" si="6"/>
        <v>15.066000000000003</v>
      </c>
    </row>
    <row r="82" spans="1:21" x14ac:dyDescent="0.2">
      <c r="A82" s="16" t="str">
        <f t="shared" si="7"/>
        <v>КОНДЕНСАТОР К53-69 «В» - 20В - 15мкФ</v>
      </c>
      <c r="B82" s="24">
        <v>20</v>
      </c>
      <c r="C82" s="18">
        <v>15</v>
      </c>
      <c r="D82" s="19" t="s">
        <v>20</v>
      </c>
      <c r="E82" s="20" t="s">
        <v>21</v>
      </c>
      <c r="F82" s="21">
        <f t="shared" si="8"/>
        <v>36.54</v>
      </c>
      <c r="G82" s="21">
        <f t="shared" si="8"/>
        <v>33.495000000000005</v>
      </c>
      <c r="H82" s="21">
        <f t="shared" si="8"/>
        <v>30.450000000000003</v>
      </c>
      <c r="I82" s="21">
        <f t="shared" si="4"/>
        <v>27.405000000000001</v>
      </c>
      <c r="J82" s="21">
        <f t="shared" si="9"/>
        <v>29.231999999999999</v>
      </c>
      <c r="K82" s="21">
        <f t="shared" si="9"/>
        <v>26.796000000000003</v>
      </c>
      <c r="L82" s="21">
        <f t="shared" si="9"/>
        <v>24.36</v>
      </c>
      <c r="M82" s="21">
        <f t="shared" si="5"/>
        <v>21.923999999999999</v>
      </c>
      <c r="N82" s="22">
        <v>24.36</v>
      </c>
      <c r="O82" s="22">
        <v>22.330000000000002</v>
      </c>
      <c r="P82" s="22">
        <v>20.3</v>
      </c>
      <c r="Q82" s="22">
        <v>18.27</v>
      </c>
      <c r="R82" s="23">
        <f t="shared" si="10"/>
        <v>21.923999999999999</v>
      </c>
      <c r="S82" s="23">
        <f t="shared" si="10"/>
        <v>20.097000000000001</v>
      </c>
      <c r="T82" s="23">
        <f t="shared" si="10"/>
        <v>18.27</v>
      </c>
      <c r="U82" s="23">
        <f t="shared" si="6"/>
        <v>16.443000000000001</v>
      </c>
    </row>
    <row r="83" spans="1:21" x14ac:dyDescent="0.2">
      <c r="A83" s="16" t="str">
        <f t="shared" si="7"/>
        <v>КОНДЕНСАТОР К53-69 «В» - 25В - 1мкФ</v>
      </c>
      <c r="B83" s="24">
        <v>25</v>
      </c>
      <c r="C83" s="18">
        <v>1</v>
      </c>
      <c r="D83" s="19" t="s">
        <v>20</v>
      </c>
      <c r="E83" s="20" t="s">
        <v>21</v>
      </c>
      <c r="F83" s="21">
        <f t="shared" si="8"/>
        <v>39.06</v>
      </c>
      <c r="G83" s="21">
        <f t="shared" si="8"/>
        <v>35.805</v>
      </c>
      <c r="H83" s="21">
        <f t="shared" si="8"/>
        <v>32.549999999999997</v>
      </c>
      <c r="I83" s="21">
        <f t="shared" si="4"/>
        <v>29.295000000000002</v>
      </c>
      <c r="J83" s="21">
        <f t="shared" si="9"/>
        <v>31.247999999999998</v>
      </c>
      <c r="K83" s="21">
        <f t="shared" si="9"/>
        <v>28.644000000000002</v>
      </c>
      <c r="L83" s="21">
        <f t="shared" si="9"/>
        <v>26.04</v>
      </c>
      <c r="M83" s="21">
        <f t="shared" si="5"/>
        <v>23.436</v>
      </c>
      <c r="N83" s="22">
        <v>26.04</v>
      </c>
      <c r="O83" s="22">
        <v>23.87</v>
      </c>
      <c r="P83" s="22">
        <v>21.7</v>
      </c>
      <c r="Q83" s="22">
        <v>19.53</v>
      </c>
      <c r="R83" s="23">
        <f t="shared" si="10"/>
        <v>23.436</v>
      </c>
      <c r="S83" s="23">
        <f t="shared" si="10"/>
        <v>21.483000000000001</v>
      </c>
      <c r="T83" s="23">
        <f t="shared" si="10"/>
        <v>19.53</v>
      </c>
      <c r="U83" s="23">
        <f t="shared" si="6"/>
        <v>17.577000000000002</v>
      </c>
    </row>
    <row r="84" spans="1:21" x14ac:dyDescent="0.2">
      <c r="A84" s="16" t="str">
        <f t="shared" si="7"/>
        <v>КОНДЕНСАТОР К53-69 «В» - 25В - 1,5мкФ</v>
      </c>
      <c r="B84" s="24">
        <v>25</v>
      </c>
      <c r="C84" s="18">
        <v>1.5</v>
      </c>
      <c r="D84" s="19" t="s">
        <v>20</v>
      </c>
      <c r="E84" s="20" t="s">
        <v>21</v>
      </c>
      <c r="F84" s="21">
        <f t="shared" si="8"/>
        <v>35.567999999999998</v>
      </c>
      <c r="G84" s="21">
        <f t="shared" si="8"/>
        <v>32.604000000000006</v>
      </c>
      <c r="H84" s="21">
        <f t="shared" si="8"/>
        <v>29.64</v>
      </c>
      <c r="I84" s="21">
        <f t="shared" si="4"/>
        <v>26.676000000000002</v>
      </c>
      <c r="J84" s="21">
        <f t="shared" si="9"/>
        <v>28.4544</v>
      </c>
      <c r="K84" s="21">
        <f t="shared" si="9"/>
        <v>26.083200000000005</v>
      </c>
      <c r="L84" s="21">
        <f t="shared" si="9"/>
        <v>23.712</v>
      </c>
      <c r="M84" s="21">
        <f t="shared" si="5"/>
        <v>21.340800000000002</v>
      </c>
      <c r="N84" s="22">
        <v>23.712</v>
      </c>
      <c r="O84" s="22">
        <v>21.736000000000004</v>
      </c>
      <c r="P84" s="22">
        <v>19.760000000000002</v>
      </c>
      <c r="Q84" s="22">
        <v>17.784000000000002</v>
      </c>
      <c r="R84" s="23">
        <f t="shared" si="10"/>
        <v>21.340800000000002</v>
      </c>
      <c r="S84" s="23">
        <f t="shared" si="10"/>
        <v>19.562400000000004</v>
      </c>
      <c r="T84" s="23">
        <f t="shared" si="10"/>
        <v>17.784000000000002</v>
      </c>
      <c r="U84" s="23">
        <f t="shared" si="6"/>
        <v>16.005600000000001</v>
      </c>
    </row>
    <row r="85" spans="1:21" x14ac:dyDescent="0.2">
      <c r="A85" s="16" t="str">
        <f t="shared" si="7"/>
        <v>КОНДЕНСАТОР К53-69 «В» - 25В - 2,2мкФ</v>
      </c>
      <c r="B85" s="24">
        <v>25</v>
      </c>
      <c r="C85" s="18">
        <v>2.2000000000000002</v>
      </c>
      <c r="D85" s="19" t="s">
        <v>20</v>
      </c>
      <c r="E85" s="20" t="s">
        <v>21</v>
      </c>
      <c r="F85" s="21">
        <f t="shared" si="8"/>
        <v>36.251999999999995</v>
      </c>
      <c r="G85" s="21">
        <f t="shared" si="8"/>
        <v>33.231000000000009</v>
      </c>
      <c r="H85" s="21">
        <f t="shared" si="8"/>
        <v>30.21</v>
      </c>
      <c r="I85" s="21">
        <f t="shared" si="4"/>
        <v>27.189</v>
      </c>
      <c r="J85" s="21">
        <f t="shared" si="9"/>
        <v>29.001599999999996</v>
      </c>
      <c r="K85" s="21">
        <f t="shared" si="9"/>
        <v>26.584800000000005</v>
      </c>
      <c r="L85" s="21">
        <f t="shared" si="9"/>
        <v>24.167999999999999</v>
      </c>
      <c r="M85" s="21">
        <f t="shared" si="5"/>
        <v>21.751200000000001</v>
      </c>
      <c r="N85" s="22">
        <v>24.167999999999999</v>
      </c>
      <c r="O85" s="22">
        <v>22.154000000000003</v>
      </c>
      <c r="P85" s="22">
        <v>20.14</v>
      </c>
      <c r="Q85" s="22">
        <v>18.126000000000001</v>
      </c>
      <c r="R85" s="23">
        <f t="shared" si="10"/>
        <v>21.751200000000001</v>
      </c>
      <c r="S85" s="23">
        <f t="shared" si="10"/>
        <v>19.938600000000005</v>
      </c>
      <c r="T85" s="23">
        <f t="shared" si="10"/>
        <v>18.126000000000001</v>
      </c>
      <c r="U85" s="23">
        <f t="shared" si="6"/>
        <v>16.313400000000001</v>
      </c>
    </row>
    <row r="86" spans="1:21" x14ac:dyDescent="0.2">
      <c r="A86" s="16" t="str">
        <f t="shared" si="7"/>
        <v>КОНДЕНСАТОР К53-69 «В» - 25В - 3,3мкФ</v>
      </c>
      <c r="B86" s="24">
        <v>25</v>
      </c>
      <c r="C86" s="18">
        <v>3.3</v>
      </c>
      <c r="D86" s="19" t="s">
        <v>20</v>
      </c>
      <c r="E86" s="20" t="s">
        <v>21</v>
      </c>
      <c r="F86" s="21">
        <f t="shared" si="8"/>
        <v>38.142000000000003</v>
      </c>
      <c r="G86" s="21">
        <f t="shared" si="8"/>
        <v>34.96350000000001</v>
      </c>
      <c r="H86" s="21">
        <f t="shared" si="8"/>
        <v>31.785000000000004</v>
      </c>
      <c r="I86" s="21">
        <f t="shared" si="4"/>
        <v>28.606500000000004</v>
      </c>
      <c r="J86" s="21">
        <f t="shared" si="9"/>
        <v>30.5136</v>
      </c>
      <c r="K86" s="21">
        <f t="shared" si="9"/>
        <v>27.970800000000004</v>
      </c>
      <c r="L86" s="21">
        <f t="shared" si="9"/>
        <v>25.428000000000001</v>
      </c>
      <c r="M86" s="21">
        <f t="shared" si="5"/>
        <v>22.885200000000001</v>
      </c>
      <c r="N86" s="22">
        <v>25.428000000000001</v>
      </c>
      <c r="O86" s="22">
        <v>23.309000000000005</v>
      </c>
      <c r="P86" s="22">
        <v>21.19</v>
      </c>
      <c r="Q86" s="22">
        <v>19.071000000000002</v>
      </c>
      <c r="R86" s="23">
        <f t="shared" si="10"/>
        <v>22.885200000000001</v>
      </c>
      <c r="S86" s="23">
        <f t="shared" si="10"/>
        <v>20.978100000000005</v>
      </c>
      <c r="T86" s="23">
        <f t="shared" si="10"/>
        <v>19.071000000000002</v>
      </c>
      <c r="U86" s="23">
        <f t="shared" si="6"/>
        <v>17.163900000000002</v>
      </c>
    </row>
    <row r="87" spans="1:21" x14ac:dyDescent="0.2">
      <c r="A87" s="16" t="str">
        <f t="shared" si="7"/>
        <v>КОНДЕНСАТОР К53-69 «В» - 25В - 4,7мкФ</v>
      </c>
      <c r="B87" s="24">
        <v>25</v>
      </c>
      <c r="C87" s="18">
        <v>4.7</v>
      </c>
      <c r="D87" s="19" t="s">
        <v>20</v>
      </c>
      <c r="E87" s="20" t="s">
        <v>21</v>
      </c>
      <c r="F87" s="21">
        <f t="shared" si="8"/>
        <v>35.856000000000002</v>
      </c>
      <c r="G87" s="21">
        <f t="shared" si="8"/>
        <v>32.868000000000002</v>
      </c>
      <c r="H87" s="21">
        <f t="shared" si="8"/>
        <v>29.880000000000003</v>
      </c>
      <c r="I87" s="21">
        <f t="shared" si="4"/>
        <v>26.892000000000003</v>
      </c>
      <c r="J87" s="21">
        <f t="shared" si="9"/>
        <v>28.684799999999999</v>
      </c>
      <c r="K87" s="21">
        <f t="shared" si="9"/>
        <v>26.294400000000003</v>
      </c>
      <c r="L87" s="21">
        <f t="shared" si="9"/>
        <v>23.904</v>
      </c>
      <c r="M87" s="21">
        <f t="shared" si="5"/>
        <v>21.5136</v>
      </c>
      <c r="N87" s="22">
        <v>23.904</v>
      </c>
      <c r="O87" s="22">
        <v>21.912000000000003</v>
      </c>
      <c r="P87" s="22">
        <v>19.920000000000002</v>
      </c>
      <c r="Q87" s="22">
        <v>17.928000000000001</v>
      </c>
      <c r="R87" s="23">
        <f t="shared" si="10"/>
        <v>21.5136</v>
      </c>
      <c r="S87" s="23">
        <f t="shared" si="10"/>
        <v>19.720800000000004</v>
      </c>
      <c r="T87" s="23">
        <f t="shared" si="10"/>
        <v>17.928000000000001</v>
      </c>
      <c r="U87" s="23">
        <f t="shared" si="6"/>
        <v>16.135200000000001</v>
      </c>
    </row>
    <row r="88" spans="1:21" x14ac:dyDescent="0.2">
      <c r="A88" s="16" t="str">
        <f t="shared" si="7"/>
        <v>КОНДЕНСАТОР К53-69 «В» - 25В - 6,8мкФ</v>
      </c>
      <c r="B88" s="24">
        <v>25</v>
      </c>
      <c r="C88" s="18">
        <v>6.8</v>
      </c>
      <c r="D88" s="19" t="s">
        <v>20</v>
      </c>
      <c r="E88" s="20" t="s">
        <v>21</v>
      </c>
      <c r="F88" s="21">
        <f t="shared" si="8"/>
        <v>34.686</v>
      </c>
      <c r="G88" s="21">
        <f t="shared" si="8"/>
        <v>31.795500000000004</v>
      </c>
      <c r="H88" s="21">
        <f t="shared" si="8"/>
        <v>28.905000000000001</v>
      </c>
      <c r="I88" s="21">
        <f t="shared" si="4"/>
        <v>26.014499999999998</v>
      </c>
      <c r="J88" s="21">
        <f t="shared" si="9"/>
        <v>27.748799999999999</v>
      </c>
      <c r="K88" s="21">
        <f t="shared" si="9"/>
        <v>25.436400000000003</v>
      </c>
      <c r="L88" s="21">
        <f t="shared" si="9"/>
        <v>23.123999999999999</v>
      </c>
      <c r="M88" s="21">
        <f t="shared" si="5"/>
        <v>20.811599999999999</v>
      </c>
      <c r="N88" s="22">
        <v>23.123999999999999</v>
      </c>
      <c r="O88" s="22">
        <v>21.197000000000003</v>
      </c>
      <c r="P88" s="22">
        <v>19.27</v>
      </c>
      <c r="Q88" s="22">
        <v>17.343</v>
      </c>
      <c r="R88" s="23">
        <f t="shared" si="10"/>
        <v>20.811599999999999</v>
      </c>
      <c r="S88" s="23">
        <f t="shared" si="10"/>
        <v>19.077300000000005</v>
      </c>
      <c r="T88" s="23">
        <f t="shared" si="10"/>
        <v>17.343</v>
      </c>
      <c r="U88" s="23">
        <f t="shared" si="6"/>
        <v>15.608700000000001</v>
      </c>
    </row>
    <row r="89" spans="1:21" x14ac:dyDescent="0.2">
      <c r="A89" s="16" t="str">
        <f t="shared" si="7"/>
        <v>КОНДЕНСАТОР К53-69 «В» - 32В - 0,47мкФ</v>
      </c>
      <c r="B89" s="24">
        <v>32</v>
      </c>
      <c r="C89" s="18">
        <v>0.47</v>
      </c>
      <c r="D89" s="19" t="s">
        <v>20</v>
      </c>
      <c r="E89" s="20" t="s">
        <v>21</v>
      </c>
      <c r="F89" s="21">
        <f t="shared" si="8"/>
        <v>39.131999999999998</v>
      </c>
      <c r="G89" s="21">
        <f t="shared" si="8"/>
        <v>35.871000000000002</v>
      </c>
      <c r="H89" s="21">
        <f t="shared" si="8"/>
        <v>32.61</v>
      </c>
      <c r="I89" s="21">
        <f t="shared" si="4"/>
        <v>29.348999999999997</v>
      </c>
      <c r="J89" s="21">
        <f t="shared" si="9"/>
        <v>31.305599999999995</v>
      </c>
      <c r="K89" s="21">
        <f t="shared" si="9"/>
        <v>28.6968</v>
      </c>
      <c r="L89" s="21">
        <f t="shared" si="9"/>
        <v>26.087999999999997</v>
      </c>
      <c r="M89" s="21">
        <f t="shared" si="5"/>
        <v>23.479199999999999</v>
      </c>
      <c r="N89" s="22">
        <v>26.087999999999997</v>
      </c>
      <c r="O89" s="22">
        <v>23.914000000000001</v>
      </c>
      <c r="P89" s="22">
        <v>21.74</v>
      </c>
      <c r="Q89" s="22">
        <v>19.565999999999999</v>
      </c>
      <c r="R89" s="23">
        <f t="shared" si="10"/>
        <v>23.479199999999999</v>
      </c>
      <c r="S89" s="23">
        <f t="shared" si="10"/>
        <v>21.522600000000001</v>
      </c>
      <c r="T89" s="23">
        <f t="shared" si="10"/>
        <v>19.565999999999999</v>
      </c>
      <c r="U89" s="23">
        <f t="shared" si="6"/>
        <v>17.609400000000001</v>
      </c>
    </row>
    <row r="90" spans="1:21" x14ac:dyDescent="0.2">
      <c r="A90" s="16" t="str">
        <f t="shared" si="7"/>
        <v>КОНДЕНСАТОР К53-69 «В» - 32В - 0,68мкФ</v>
      </c>
      <c r="B90" s="24">
        <v>32</v>
      </c>
      <c r="C90" s="18">
        <v>0.68</v>
      </c>
      <c r="D90" s="19" t="s">
        <v>20</v>
      </c>
      <c r="E90" s="20" t="s">
        <v>21</v>
      </c>
      <c r="F90" s="21">
        <f t="shared" si="8"/>
        <v>39.131999999999998</v>
      </c>
      <c r="G90" s="21">
        <f t="shared" si="8"/>
        <v>35.871000000000002</v>
      </c>
      <c r="H90" s="21">
        <f t="shared" si="8"/>
        <v>32.61</v>
      </c>
      <c r="I90" s="21">
        <f t="shared" si="4"/>
        <v>29.348999999999997</v>
      </c>
      <c r="J90" s="21">
        <f t="shared" si="9"/>
        <v>31.305599999999995</v>
      </c>
      <c r="K90" s="21">
        <f t="shared" si="9"/>
        <v>28.6968</v>
      </c>
      <c r="L90" s="21">
        <f t="shared" si="9"/>
        <v>26.087999999999997</v>
      </c>
      <c r="M90" s="21">
        <f t="shared" si="5"/>
        <v>23.479199999999999</v>
      </c>
      <c r="N90" s="22">
        <v>26.087999999999997</v>
      </c>
      <c r="O90" s="22">
        <v>23.914000000000001</v>
      </c>
      <c r="P90" s="22">
        <v>21.74</v>
      </c>
      <c r="Q90" s="22">
        <v>19.565999999999999</v>
      </c>
      <c r="R90" s="23">
        <f t="shared" si="10"/>
        <v>23.479199999999999</v>
      </c>
      <c r="S90" s="23">
        <f t="shared" si="10"/>
        <v>21.522600000000001</v>
      </c>
      <c r="T90" s="23">
        <f t="shared" si="10"/>
        <v>19.565999999999999</v>
      </c>
      <c r="U90" s="23">
        <f t="shared" si="6"/>
        <v>17.609400000000001</v>
      </c>
    </row>
    <row r="91" spans="1:21" x14ac:dyDescent="0.2">
      <c r="A91" s="16" t="str">
        <f t="shared" si="7"/>
        <v>КОНДЕНСАТОР К53-69 «В» - 32В - 1мкФ</v>
      </c>
      <c r="B91" s="24">
        <v>32</v>
      </c>
      <c r="C91" s="18">
        <v>1</v>
      </c>
      <c r="D91" s="19" t="s">
        <v>20</v>
      </c>
      <c r="E91" s="20" t="s">
        <v>21</v>
      </c>
      <c r="F91" s="21">
        <f t="shared" si="8"/>
        <v>38.411999999999999</v>
      </c>
      <c r="G91" s="21">
        <f t="shared" si="8"/>
        <v>35.210999999999999</v>
      </c>
      <c r="H91" s="21">
        <f t="shared" si="8"/>
        <v>32.01</v>
      </c>
      <c r="I91" s="21">
        <f t="shared" si="4"/>
        <v>28.808999999999997</v>
      </c>
      <c r="J91" s="21">
        <f t="shared" si="9"/>
        <v>30.729599999999998</v>
      </c>
      <c r="K91" s="21">
        <f t="shared" si="9"/>
        <v>28.168800000000001</v>
      </c>
      <c r="L91" s="21">
        <f t="shared" si="9"/>
        <v>25.608000000000001</v>
      </c>
      <c r="M91" s="21">
        <f t="shared" si="5"/>
        <v>23.0472</v>
      </c>
      <c r="N91" s="22">
        <v>25.608000000000001</v>
      </c>
      <c r="O91" s="22">
        <v>23.474</v>
      </c>
      <c r="P91" s="22">
        <v>21.34</v>
      </c>
      <c r="Q91" s="22">
        <v>19.206</v>
      </c>
      <c r="R91" s="23">
        <f t="shared" si="10"/>
        <v>23.0472</v>
      </c>
      <c r="S91" s="23">
        <f t="shared" si="10"/>
        <v>21.1266</v>
      </c>
      <c r="T91" s="23">
        <f t="shared" si="10"/>
        <v>19.206</v>
      </c>
      <c r="U91" s="23">
        <f t="shared" si="6"/>
        <v>17.285399999999999</v>
      </c>
    </row>
    <row r="92" spans="1:21" x14ac:dyDescent="0.2">
      <c r="A92" s="16" t="str">
        <f t="shared" si="7"/>
        <v>КОНДЕНСАТОР К53-69 «В» - 32В - 1,5мкФ</v>
      </c>
      <c r="B92" s="24">
        <v>32</v>
      </c>
      <c r="C92" s="18">
        <v>1.5</v>
      </c>
      <c r="D92" s="19" t="s">
        <v>20</v>
      </c>
      <c r="E92" s="20" t="s">
        <v>21</v>
      </c>
      <c r="F92" s="21">
        <f t="shared" si="8"/>
        <v>36.143999999999991</v>
      </c>
      <c r="G92" s="21">
        <f t="shared" si="8"/>
        <v>33.132000000000005</v>
      </c>
      <c r="H92" s="21">
        <f t="shared" si="8"/>
        <v>30.119999999999997</v>
      </c>
      <c r="I92" s="21">
        <f t="shared" si="4"/>
        <v>27.107999999999997</v>
      </c>
      <c r="J92" s="21">
        <f t="shared" si="9"/>
        <v>28.915199999999995</v>
      </c>
      <c r="K92" s="21">
        <f t="shared" si="9"/>
        <v>26.505600000000001</v>
      </c>
      <c r="L92" s="21">
        <f t="shared" si="9"/>
        <v>24.095999999999997</v>
      </c>
      <c r="M92" s="21">
        <f t="shared" si="5"/>
        <v>21.686399999999999</v>
      </c>
      <c r="N92" s="22">
        <v>24.095999999999997</v>
      </c>
      <c r="O92" s="22">
        <v>22.088000000000001</v>
      </c>
      <c r="P92" s="22">
        <v>20.079999999999998</v>
      </c>
      <c r="Q92" s="22">
        <v>18.071999999999999</v>
      </c>
      <c r="R92" s="23">
        <f t="shared" si="10"/>
        <v>21.686399999999999</v>
      </c>
      <c r="S92" s="23">
        <f t="shared" si="10"/>
        <v>19.879200000000001</v>
      </c>
      <c r="T92" s="23">
        <f t="shared" si="10"/>
        <v>18.071999999999999</v>
      </c>
      <c r="U92" s="23">
        <f t="shared" si="6"/>
        <v>16.264800000000001</v>
      </c>
    </row>
    <row r="93" spans="1:21" x14ac:dyDescent="0.2">
      <c r="A93" s="16" t="str">
        <f t="shared" si="7"/>
        <v>КОНДЕНСАТОР К53-69 «В» - 32В - 2,2мкФ</v>
      </c>
      <c r="B93" s="24">
        <v>32</v>
      </c>
      <c r="C93" s="18">
        <v>2.2000000000000002</v>
      </c>
      <c r="D93" s="19" t="s">
        <v>20</v>
      </c>
      <c r="E93" s="20" t="s">
        <v>21</v>
      </c>
      <c r="F93" s="21">
        <f t="shared" si="8"/>
        <v>35.766000000000005</v>
      </c>
      <c r="G93" s="21">
        <f t="shared" si="8"/>
        <v>32.785500000000006</v>
      </c>
      <c r="H93" s="21">
        <f t="shared" si="8"/>
        <v>29.805</v>
      </c>
      <c r="I93" s="21">
        <f t="shared" si="4"/>
        <v>26.824500000000004</v>
      </c>
      <c r="J93" s="21">
        <f t="shared" si="9"/>
        <v>28.6128</v>
      </c>
      <c r="K93" s="21">
        <f t="shared" si="9"/>
        <v>26.228400000000004</v>
      </c>
      <c r="L93" s="21">
        <f t="shared" si="9"/>
        <v>23.844000000000001</v>
      </c>
      <c r="M93" s="21">
        <f t="shared" si="5"/>
        <v>21.459600000000002</v>
      </c>
      <c r="N93" s="22">
        <v>23.844000000000001</v>
      </c>
      <c r="O93" s="22">
        <v>21.857000000000003</v>
      </c>
      <c r="P93" s="22">
        <v>19.87</v>
      </c>
      <c r="Q93" s="22">
        <v>17.883000000000003</v>
      </c>
      <c r="R93" s="23">
        <f t="shared" si="10"/>
        <v>21.459600000000002</v>
      </c>
      <c r="S93" s="23">
        <f t="shared" si="10"/>
        <v>19.671300000000002</v>
      </c>
      <c r="T93" s="23">
        <f t="shared" si="10"/>
        <v>17.883000000000003</v>
      </c>
      <c r="U93" s="23">
        <f t="shared" si="6"/>
        <v>16.094700000000003</v>
      </c>
    </row>
    <row r="94" spans="1:21" x14ac:dyDescent="0.2">
      <c r="A94" s="16" t="str">
        <f t="shared" si="7"/>
        <v>КОНДЕНСАТОР К53-69 «В» - 40В - 0,47мкФ</v>
      </c>
      <c r="B94" s="24">
        <v>40</v>
      </c>
      <c r="C94" s="18">
        <v>0.47</v>
      </c>
      <c r="D94" s="19" t="s">
        <v>20</v>
      </c>
      <c r="E94" s="20" t="s">
        <v>21</v>
      </c>
      <c r="F94" s="21">
        <f t="shared" si="8"/>
        <v>39.798000000000002</v>
      </c>
      <c r="G94" s="21">
        <f t="shared" si="8"/>
        <v>36.481500000000004</v>
      </c>
      <c r="H94" s="21">
        <f t="shared" si="8"/>
        <v>33.164999999999999</v>
      </c>
      <c r="I94" s="21">
        <f t="shared" si="4"/>
        <v>29.848500000000001</v>
      </c>
      <c r="J94" s="21">
        <f t="shared" si="9"/>
        <v>31.8384</v>
      </c>
      <c r="K94" s="21">
        <f t="shared" si="9"/>
        <v>29.185200000000002</v>
      </c>
      <c r="L94" s="21">
        <f t="shared" si="9"/>
        <v>26.532</v>
      </c>
      <c r="M94" s="21">
        <f t="shared" si="5"/>
        <v>23.878800000000002</v>
      </c>
      <c r="N94" s="22">
        <v>26.532</v>
      </c>
      <c r="O94" s="22">
        <v>24.321000000000002</v>
      </c>
      <c r="P94" s="22">
        <v>22.11</v>
      </c>
      <c r="Q94" s="22">
        <v>19.899000000000001</v>
      </c>
      <c r="R94" s="23">
        <f t="shared" si="10"/>
        <v>23.878800000000002</v>
      </c>
      <c r="S94" s="23">
        <f t="shared" si="10"/>
        <v>21.888900000000003</v>
      </c>
      <c r="T94" s="23">
        <f t="shared" si="10"/>
        <v>19.899000000000001</v>
      </c>
      <c r="U94" s="23">
        <f t="shared" si="6"/>
        <v>17.909100000000002</v>
      </c>
    </row>
    <row r="95" spans="1:21" x14ac:dyDescent="0.2">
      <c r="A95" s="16" t="str">
        <f t="shared" si="7"/>
        <v>КОНДЕНСАТОР К53-69 «В» - 40В - 0,68мкФ</v>
      </c>
      <c r="B95" s="24">
        <v>40</v>
      </c>
      <c r="C95" s="18">
        <v>0.68</v>
      </c>
      <c r="D95" s="19" t="s">
        <v>20</v>
      </c>
      <c r="E95" s="20" t="s">
        <v>21</v>
      </c>
      <c r="F95" s="21">
        <f t="shared" si="8"/>
        <v>39.06</v>
      </c>
      <c r="G95" s="21">
        <f t="shared" si="8"/>
        <v>35.805</v>
      </c>
      <c r="H95" s="21">
        <f t="shared" si="8"/>
        <v>32.549999999999997</v>
      </c>
      <c r="I95" s="21">
        <f t="shared" si="4"/>
        <v>29.295000000000002</v>
      </c>
      <c r="J95" s="21">
        <f t="shared" si="9"/>
        <v>31.247999999999998</v>
      </c>
      <c r="K95" s="21">
        <f t="shared" si="9"/>
        <v>28.644000000000002</v>
      </c>
      <c r="L95" s="21">
        <f t="shared" si="9"/>
        <v>26.04</v>
      </c>
      <c r="M95" s="21">
        <f t="shared" si="5"/>
        <v>23.436</v>
      </c>
      <c r="N95" s="22">
        <v>26.04</v>
      </c>
      <c r="O95" s="22">
        <v>23.87</v>
      </c>
      <c r="P95" s="22">
        <v>21.7</v>
      </c>
      <c r="Q95" s="22">
        <v>19.53</v>
      </c>
      <c r="R95" s="23">
        <f t="shared" si="10"/>
        <v>23.436</v>
      </c>
      <c r="S95" s="23">
        <f t="shared" si="10"/>
        <v>21.483000000000001</v>
      </c>
      <c r="T95" s="23">
        <f t="shared" si="10"/>
        <v>19.53</v>
      </c>
      <c r="U95" s="23">
        <f t="shared" si="6"/>
        <v>17.577000000000002</v>
      </c>
    </row>
    <row r="96" spans="1:21" x14ac:dyDescent="0.2">
      <c r="A96" s="16" t="str">
        <f t="shared" si="7"/>
        <v>КОНДЕНСАТОР К53-69 «В» - 40В - 1мкФ</v>
      </c>
      <c r="B96" s="24">
        <v>40</v>
      </c>
      <c r="C96" s="18">
        <v>1</v>
      </c>
      <c r="D96" s="19" t="s">
        <v>20</v>
      </c>
      <c r="E96" s="20" t="s">
        <v>21</v>
      </c>
      <c r="F96" s="21">
        <f t="shared" si="8"/>
        <v>35.603999999999999</v>
      </c>
      <c r="G96" s="21">
        <f t="shared" si="8"/>
        <v>32.637</v>
      </c>
      <c r="H96" s="21">
        <f t="shared" si="8"/>
        <v>29.67</v>
      </c>
      <c r="I96" s="21">
        <f t="shared" si="4"/>
        <v>26.703000000000003</v>
      </c>
      <c r="J96" s="21">
        <f t="shared" si="9"/>
        <v>28.4832</v>
      </c>
      <c r="K96" s="21">
        <f t="shared" si="9"/>
        <v>26.109600000000004</v>
      </c>
      <c r="L96" s="21">
        <f t="shared" si="9"/>
        <v>23.736000000000001</v>
      </c>
      <c r="M96" s="21">
        <f t="shared" si="5"/>
        <v>21.362400000000004</v>
      </c>
      <c r="N96" s="22">
        <v>23.736000000000001</v>
      </c>
      <c r="O96" s="22">
        <v>21.758000000000003</v>
      </c>
      <c r="P96" s="22">
        <v>19.78</v>
      </c>
      <c r="Q96" s="22">
        <v>17.802000000000003</v>
      </c>
      <c r="R96" s="23">
        <f t="shared" si="10"/>
        <v>21.362400000000001</v>
      </c>
      <c r="S96" s="23">
        <f t="shared" si="10"/>
        <v>19.582200000000004</v>
      </c>
      <c r="T96" s="23">
        <f t="shared" si="10"/>
        <v>17.802000000000003</v>
      </c>
      <c r="U96" s="23">
        <f t="shared" si="6"/>
        <v>16.021800000000002</v>
      </c>
    </row>
    <row r="97" spans="1:21" x14ac:dyDescent="0.2">
      <c r="A97" s="16" t="str">
        <f t="shared" si="7"/>
        <v>КОНДЕНСАТОР К53-69 «В» - 40В - 2,2мкФ</v>
      </c>
      <c r="B97" s="24">
        <v>40</v>
      </c>
      <c r="C97" s="18">
        <v>2.2000000000000002</v>
      </c>
      <c r="D97" s="19" t="s">
        <v>20</v>
      </c>
      <c r="E97" s="20" t="s">
        <v>21</v>
      </c>
      <c r="F97" s="21">
        <f t="shared" si="8"/>
        <v>36.251999999999995</v>
      </c>
      <c r="G97" s="21">
        <f t="shared" si="8"/>
        <v>33.231000000000009</v>
      </c>
      <c r="H97" s="21">
        <f t="shared" si="8"/>
        <v>30.21</v>
      </c>
      <c r="I97" s="21">
        <f t="shared" si="4"/>
        <v>27.189</v>
      </c>
      <c r="J97" s="21">
        <f t="shared" si="9"/>
        <v>29.001599999999996</v>
      </c>
      <c r="K97" s="21">
        <f t="shared" si="9"/>
        <v>26.584800000000005</v>
      </c>
      <c r="L97" s="21">
        <f t="shared" si="9"/>
        <v>24.167999999999999</v>
      </c>
      <c r="M97" s="21">
        <f t="shared" si="5"/>
        <v>21.751200000000001</v>
      </c>
      <c r="N97" s="22">
        <v>24.167999999999999</v>
      </c>
      <c r="O97" s="22">
        <v>22.154000000000003</v>
      </c>
      <c r="P97" s="22">
        <v>20.14</v>
      </c>
      <c r="Q97" s="22">
        <v>18.126000000000001</v>
      </c>
      <c r="R97" s="23">
        <f t="shared" si="10"/>
        <v>21.751200000000001</v>
      </c>
      <c r="S97" s="23">
        <f t="shared" si="10"/>
        <v>19.938600000000005</v>
      </c>
      <c r="T97" s="23">
        <f t="shared" si="10"/>
        <v>18.126000000000001</v>
      </c>
      <c r="U97" s="23">
        <f t="shared" si="6"/>
        <v>16.313400000000001</v>
      </c>
    </row>
    <row r="98" spans="1:21" x14ac:dyDescent="0.2">
      <c r="A98" s="16" t="str">
        <f t="shared" si="7"/>
        <v>КОНДЕНСАТОР К53-69 «В» - 50В - 0,15мкФ</v>
      </c>
      <c r="B98" s="24">
        <v>50</v>
      </c>
      <c r="C98" s="18">
        <v>0.15</v>
      </c>
      <c r="D98" s="19" t="s">
        <v>20</v>
      </c>
      <c r="E98" s="20" t="s">
        <v>21</v>
      </c>
      <c r="F98" s="21">
        <f t="shared" si="8"/>
        <v>37.817999999999998</v>
      </c>
      <c r="G98" s="21">
        <f t="shared" si="8"/>
        <v>34.666500000000006</v>
      </c>
      <c r="H98" s="21">
        <f t="shared" si="8"/>
        <v>31.515000000000001</v>
      </c>
      <c r="I98" s="21">
        <f t="shared" si="4"/>
        <v>28.363500000000002</v>
      </c>
      <c r="J98" s="21">
        <f t="shared" si="9"/>
        <v>30.254399999999997</v>
      </c>
      <c r="K98" s="21">
        <f t="shared" si="9"/>
        <v>27.733200000000004</v>
      </c>
      <c r="L98" s="21">
        <f t="shared" si="9"/>
        <v>25.212</v>
      </c>
      <c r="M98" s="21">
        <f t="shared" si="5"/>
        <v>22.690800000000003</v>
      </c>
      <c r="N98" s="22">
        <v>25.212</v>
      </c>
      <c r="O98" s="22">
        <v>23.111000000000004</v>
      </c>
      <c r="P98" s="22">
        <v>21.01</v>
      </c>
      <c r="Q98" s="22">
        <v>18.909000000000002</v>
      </c>
      <c r="R98" s="23">
        <f t="shared" si="10"/>
        <v>22.690799999999999</v>
      </c>
      <c r="S98" s="23">
        <f t="shared" si="10"/>
        <v>20.799900000000004</v>
      </c>
      <c r="T98" s="23">
        <f t="shared" si="10"/>
        <v>18.909000000000002</v>
      </c>
      <c r="U98" s="23">
        <f t="shared" si="6"/>
        <v>17.018100000000004</v>
      </c>
    </row>
    <row r="99" spans="1:21" x14ac:dyDescent="0.2">
      <c r="A99" s="16" t="str">
        <f t="shared" si="7"/>
        <v>КОНДЕНСАТОР К53-69 «В» - 50В - 0,22мкФ</v>
      </c>
      <c r="B99" s="24">
        <v>50</v>
      </c>
      <c r="C99" s="18">
        <v>0.22</v>
      </c>
      <c r="D99" s="19" t="s">
        <v>20</v>
      </c>
      <c r="E99" s="20" t="s">
        <v>21</v>
      </c>
      <c r="F99" s="21">
        <f t="shared" si="8"/>
        <v>40.212000000000003</v>
      </c>
      <c r="G99" s="21">
        <f t="shared" si="8"/>
        <v>36.861000000000004</v>
      </c>
      <c r="H99" s="21">
        <f t="shared" si="8"/>
        <v>33.51</v>
      </c>
      <c r="I99" s="21">
        <f t="shared" si="4"/>
        <v>30.159000000000002</v>
      </c>
      <c r="J99" s="21">
        <f t="shared" si="9"/>
        <v>32.169599999999996</v>
      </c>
      <c r="K99" s="21">
        <f t="shared" si="9"/>
        <v>29.488800000000001</v>
      </c>
      <c r="L99" s="21">
        <f t="shared" si="9"/>
        <v>26.808</v>
      </c>
      <c r="M99" s="21">
        <f t="shared" si="5"/>
        <v>24.127200000000002</v>
      </c>
      <c r="N99" s="22">
        <v>26.808</v>
      </c>
      <c r="O99" s="22">
        <v>24.574000000000002</v>
      </c>
      <c r="P99" s="22">
        <v>22.34</v>
      </c>
      <c r="Q99" s="22">
        <v>20.106000000000002</v>
      </c>
      <c r="R99" s="23">
        <f t="shared" si="10"/>
        <v>24.127200000000002</v>
      </c>
      <c r="S99" s="23">
        <f t="shared" si="10"/>
        <v>22.116600000000002</v>
      </c>
      <c r="T99" s="23">
        <f t="shared" si="10"/>
        <v>20.106000000000002</v>
      </c>
      <c r="U99" s="23">
        <f t="shared" si="6"/>
        <v>18.095400000000001</v>
      </c>
    </row>
    <row r="100" spans="1:21" x14ac:dyDescent="0.2">
      <c r="A100" s="16" t="str">
        <f t="shared" si="7"/>
        <v>КОНДЕНСАТОР К53-69 «В» - 50В - 0,33мкФ</v>
      </c>
      <c r="B100" s="24">
        <v>50</v>
      </c>
      <c r="C100" s="18">
        <v>0.33</v>
      </c>
      <c r="D100" s="19" t="s">
        <v>20</v>
      </c>
      <c r="E100" s="20" t="s">
        <v>21</v>
      </c>
      <c r="F100" s="21">
        <f t="shared" si="8"/>
        <v>39.798000000000002</v>
      </c>
      <c r="G100" s="21">
        <f t="shared" si="8"/>
        <v>36.481500000000004</v>
      </c>
      <c r="H100" s="21">
        <f t="shared" si="8"/>
        <v>33.164999999999999</v>
      </c>
      <c r="I100" s="21">
        <f t="shared" si="4"/>
        <v>29.848500000000001</v>
      </c>
      <c r="J100" s="21">
        <f t="shared" si="9"/>
        <v>31.8384</v>
      </c>
      <c r="K100" s="21">
        <f t="shared" si="9"/>
        <v>29.185200000000002</v>
      </c>
      <c r="L100" s="21">
        <f t="shared" si="9"/>
        <v>26.532</v>
      </c>
      <c r="M100" s="21">
        <f t="shared" si="5"/>
        <v>23.878800000000002</v>
      </c>
      <c r="N100" s="22">
        <v>26.532</v>
      </c>
      <c r="O100" s="22">
        <v>24.321000000000002</v>
      </c>
      <c r="P100" s="22">
        <v>22.11</v>
      </c>
      <c r="Q100" s="22">
        <v>19.899000000000001</v>
      </c>
      <c r="R100" s="23">
        <f t="shared" si="10"/>
        <v>23.878800000000002</v>
      </c>
      <c r="S100" s="23">
        <f t="shared" si="10"/>
        <v>21.888900000000003</v>
      </c>
      <c r="T100" s="23">
        <f t="shared" si="10"/>
        <v>19.899000000000001</v>
      </c>
      <c r="U100" s="23">
        <f t="shared" si="6"/>
        <v>17.909100000000002</v>
      </c>
    </row>
    <row r="101" spans="1:21" x14ac:dyDescent="0.2">
      <c r="A101" s="16" t="str">
        <f t="shared" si="7"/>
        <v>КОНДЕНСАТОР К53-69 «В» - 50В - 0,47мкФ</v>
      </c>
      <c r="B101" s="24">
        <v>50</v>
      </c>
      <c r="C101" s="18">
        <v>0.47</v>
      </c>
      <c r="D101" s="19" t="s">
        <v>20</v>
      </c>
      <c r="E101" s="20" t="s">
        <v>21</v>
      </c>
      <c r="F101" s="21">
        <f t="shared" si="8"/>
        <v>39.006</v>
      </c>
      <c r="G101" s="21">
        <f t="shared" si="8"/>
        <v>35.755500000000005</v>
      </c>
      <c r="H101" s="21">
        <f t="shared" si="8"/>
        <v>32.505000000000003</v>
      </c>
      <c r="I101" s="21">
        <f t="shared" si="4"/>
        <v>29.254500000000007</v>
      </c>
      <c r="J101" s="21">
        <f t="shared" si="9"/>
        <v>31.204799999999999</v>
      </c>
      <c r="K101" s="21">
        <f t="shared" si="9"/>
        <v>28.604400000000002</v>
      </c>
      <c r="L101" s="21">
        <f t="shared" si="9"/>
        <v>26.004000000000001</v>
      </c>
      <c r="M101" s="21">
        <f t="shared" si="5"/>
        <v>23.403600000000004</v>
      </c>
      <c r="N101" s="22">
        <v>26.004000000000001</v>
      </c>
      <c r="O101" s="22">
        <v>23.837000000000003</v>
      </c>
      <c r="P101" s="22">
        <v>21.67</v>
      </c>
      <c r="Q101" s="22">
        <v>19.503000000000004</v>
      </c>
      <c r="R101" s="23">
        <f t="shared" si="10"/>
        <v>23.403600000000001</v>
      </c>
      <c r="S101" s="23">
        <f t="shared" si="10"/>
        <v>21.453300000000002</v>
      </c>
      <c r="T101" s="23">
        <f t="shared" si="10"/>
        <v>19.503000000000004</v>
      </c>
      <c r="U101" s="23">
        <f t="shared" si="6"/>
        <v>17.552700000000005</v>
      </c>
    </row>
    <row r="102" spans="1:21" x14ac:dyDescent="0.2">
      <c r="A102" s="16" t="str">
        <f t="shared" si="7"/>
        <v>КОНДЕНСАТОР К53-69 «В» - 50В - 0,68мкФ</v>
      </c>
      <c r="B102" s="24">
        <v>50</v>
      </c>
      <c r="C102" s="18">
        <v>0.68</v>
      </c>
      <c r="D102" s="19" t="s">
        <v>20</v>
      </c>
      <c r="E102" s="20" t="s">
        <v>21</v>
      </c>
      <c r="F102" s="21">
        <f t="shared" si="8"/>
        <v>37.349999999999994</v>
      </c>
      <c r="G102" s="21">
        <f t="shared" si="8"/>
        <v>34.237500000000004</v>
      </c>
      <c r="H102" s="21">
        <f t="shared" si="8"/>
        <v>31.125</v>
      </c>
      <c r="I102" s="21">
        <f t="shared" si="4"/>
        <v>28.012500000000003</v>
      </c>
      <c r="J102" s="21">
        <f t="shared" si="9"/>
        <v>29.879999999999995</v>
      </c>
      <c r="K102" s="21">
        <f t="shared" si="9"/>
        <v>27.390000000000004</v>
      </c>
      <c r="L102" s="21">
        <f t="shared" si="9"/>
        <v>24.9</v>
      </c>
      <c r="M102" s="21">
        <f t="shared" si="5"/>
        <v>22.41</v>
      </c>
      <c r="N102" s="22">
        <v>24.9</v>
      </c>
      <c r="O102" s="22">
        <v>22.825000000000003</v>
      </c>
      <c r="P102" s="22">
        <v>20.75</v>
      </c>
      <c r="Q102" s="22">
        <v>18.675000000000001</v>
      </c>
      <c r="R102" s="23">
        <f t="shared" si="10"/>
        <v>22.41</v>
      </c>
      <c r="S102" s="23">
        <f t="shared" si="10"/>
        <v>20.542500000000004</v>
      </c>
      <c r="T102" s="23">
        <f t="shared" si="10"/>
        <v>18.675000000000001</v>
      </c>
      <c r="U102" s="23">
        <f t="shared" si="6"/>
        <v>16.807500000000001</v>
      </c>
    </row>
    <row r="103" spans="1:21" x14ac:dyDescent="0.2">
      <c r="A103" s="16" t="str">
        <f t="shared" si="7"/>
        <v>КОНДЕНСАТОР К53-69 «В» - 50В - 1мкФ</v>
      </c>
      <c r="B103" s="24">
        <v>50</v>
      </c>
      <c r="C103" s="18">
        <v>1</v>
      </c>
      <c r="D103" s="19" t="s">
        <v>20</v>
      </c>
      <c r="E103" s="20" t="s">
        <v>21</v>
      </c>
      <c r="F103" s="21">
        <f t="shared" si="8"/>
        <v>35.244</v>
      </c>
      <c r="G103" s="21">
        <f t="shared" si="8"/>
        <v>32.307000000000002</v>
      </c>
      <c r="H103" s="21">
        <f t="shared" si="8"/>
        <v>29.369999999999997</v>
      </c>
      <c r="I103" s="21">
        <f t="shared" si="4"/>
        <v>26.433</v>
      </c>
      <c r="J103" s="21">
        <f t="shared" si="9"/>
        <v>28.195199999999996</v>
      </c>
      <c r="K103" s="21">
        <f t="shared" si="9"/>
        <v>25.845600000000001</v>
      </c>
      <c r="L103" s="21">
        <f t="shared" si="9"/>
        <v>23.495999999999999</v>
      </c>
      <c r="M103" s="21">
        <f t="shared" si="5"/>
        <v>21.1464</v>
      </c>
      <c r="N103" s="22">
        <v>23.495999999999999</v>
      </c>
      <c r="O103" s="22">
        <v>21.538</v>
      </c>
      <c r="P103" s="22">
        <v>19.579999999999998</v>
      </c>
      <c r="Q103" s="22">
        <v>17.622</v>
      </c>
      <c r="R103" s="23">
        <f t="shared" si="10"/>
        <v>21.1464</v>
      </c>
      <c r="S103" s="23">
        <f t="shared" si="10"/>
        <v>19.3842</v>
      </c>
      <c r="T103" s="23">
        <f t="shared" si="10"/>
        <v>17.622</v>
      </c>
      <c r="U103" s="23">
        <f t="shared" si="6"/>
        <v>15.8598</v>
      </c>
    </row>
    <row r="104" spans="1:21" x14ac:dyDescent="0.2">
      <c r="A104" s="16" t="str">
        <f t="shared" si="7"/>
        <v>КОНДЕНСАТОР К53-69 «С» - 4В - 0,47мкФ</v>
      </c>
      <c r="B104" s="24">
        <v>4</v>
      </c>
      <c r="C104" s="18">
        <v>0.47</v>
      </c>
      <c r="D104" s="19" t="s">
        <v>22</v>
      </c>
      <c r="E104" s="20" t="s">
        <v>23</v>
      </c>
      <c r="F104" s="21">
        <f t="shared" si="8"/>
        <v>35.676000000000002</v>
      </c>
      <c r="G104" s="21">
        <f t="shared" si="8"/>
        <v>32.703000000000003</v>
      </c>
      <c r="H104" s="21">
        <f t="shared" si="8"/>
        <v>29.73</v>
      </c>
      <c r="I104" s="21">
        <f t="shared" si="4"/>
        <v>26.757000000000001</v>
      </c>
      <c r="J104" s="21">
        <f t="shared" si="9"/>
        <v>28.540799999999997</v>
      </c>
      <c r="K104" s="21">
        <f t="shared" si="9"/>
        <v>26.162400000000002</v>
      </c>
      <c r="L104" s="21">
        <f t="shared" si="9"/>
        <v>23.783999999999999</v>
      </c>
      <c r="M104" s="21">
        <f t="shared" si="5"/>
        <v>21.4056</v>
      </c>
      <c r="N104" s="22">
        <v>23.783999999999999</v>
      </c>
      <c r="O104" s="22">
        <v>21.802000000000003</v>
      </c>
      <c r="P104" s="22">
        <v>19.82</v>
      </c>
      <c r="Q104" s="22">
        <v>17.838000000000001</v>
      </c>
      <c r="R104" s="23">
        <f t="shared" si="10"/>
        <v>21.4056</v>
      </c>
      <c r="S104" s="23">
        <f t="shared" si="10"/>
        <v>19.621800000000004</v>
      </c>
      <c r="T104" s="23">
        <f t="shared" si="10"/>
        <v>17.838000000000001</v>
      </c>
      <c r="U104" s="23">
        <f t="shared" si="6"/>
        <v>16.054200000000002</v>
      </c>
    </row>
    <row r="105" spans="1:21" x14ac:dyDescent="0.2">
      <c r="A105" s="16" t="str">
        <f t="shared" si="7"/>
        <v>КОНДЕНСАТОР К53-69 «С» - 4В - 0,68мкФ</v>
      </c>
      <c r="B105" s="24">
        <v>4</v>
      </c>
      <c r="C105" s="18">
        <v>0.68</v>
      </c>
      <c r="D105" s="19" t="s">
        <v>22</v>
      </c>
      <c r="E105" s="20" t="s">
        <v>23</v>
      </c>
      <c r="F105" s="21">
        <f t="shared" si="8"/>
        <v>29.268000000000001</v>
      </c>
      <c r="G105" s="21">
        <f t="shared" si="8"/>
        <v>26.829000000000004</v>
      </c>
      <c r="H105" s="21">
        <f t="shared" si="8"/>
        <v>24.39</v>
      </c>
      <c r="I105" s="21">
        <f t="shared" si="4"/>
        <v>21.951000000000004</v>
      </c>
      <c r="J105" s="21">
        <f t="shared" si="9"/>
        <v>23.414400000000001</v>
      </c>
      <c r="K105" s="21">
        <f t="shared" si="9"/>
        <v>21.463200000000004</v>
      </c>
      <c r="L105" s="21">
        <f t="shared" si="9"/>
        <v>19.512</v>
      </c>
      <c r="M105" s="21">
        <f t="shared" si="5"/>
        <v>17.5608</v>
      </c>
      <c r="N105" s="22">
        <v>19.512</v>
      </c>
      <c r="O105" s="22">
        <v>17.886000000000003</v>
      </c>
      <c r="P105" s="22">
        <v>16.260000000000002</v>
      </c>
      <c r="Q105" s="22">
        <v>14.634000000000002</v>
      </c>
      <c r="R105" s="23">
        <f t="shared" si="10"/>
        <v>17.5608</v>
      </c>
      <c r="S105" s="23">
        <f t="shared" si="10"/>
        <v>16.097400000000004</v>
      </c>
      <c r="T105" s="23">
        <f t="shared" si="10"/>
        <v>14.634000000000002</v>
      </c>
      <c r="U105" s="23">
        <f t="shared" si="6"/>
        <v>13.170600000000002</v>
      </c>
    </row>
    <row r="106" spans="1:21" x14ac:dyDescent="0.2">
      <c r="A106" s="16" t="str">
        <f t="shared" si="7"/>
        <v>КОНДЕНСАТОР К53-69 «С» - 4В - 1мкФ</v>
      </c>
      <c r="B106" s="24">
        <v>4</v>
      </c>
      <c r="C106" s="18">
        <v>1</v>
      </c>
      <c r="D106" s="19" t="s">
        <v>22</v>
      </c>
      <c r="E106" s="20" t="s">
        <v>23</v>
      </c>
      <c r="F106" s="21">
        <f t="shared" si="8"/>
        <v>35.676000000000002</v>
      </c>
      <c r="G106" s="21">
        <f t="shared" si="8"/>
        <v>32.703000000000003</v>
      </c>
      <c r="H106" s="21">
        <f t="shared" si="8"/>
        <v>29.73</v>
      </c>
      <c r="I106" s="21">
        <f t="shared" si="4"/>
        <v>26.757000000000001</v>
      </c>
      <c r="J106" s="21">
        <f t="shared" si="9"/>
        <v>28.540799999999997</v>
      </c>
      <c r="K106" s="21">
        <f t="shared" si="9"/>
        <v>26.162400000000002</v>
      </c>
      <c r="L106" s="21">
        <f t="shared" si="9"/>
        <v>23.783999999999999</v>
      </c>
      <c r="M106" s="21">
        <f t="shared" si="5"/>
        <v>21.4056</v>
      </c>
      <c r="N106" s="22">
        <v>23.783999999999999</v>
      </c>
      <c r="O106" s="22">
        <v>21.802000000000003</v>
      </c>
      <c r="P106" s="22">
        <v>19.82</v>
      </c>
      <c r="Q106" s="22">
        <v>17.838000000000001</v>
      </c>
      <c r="R106" s="23">
        <f t="shared" si="10"/>
        <v>21.4056</v>
      </c>
      <c r="S106" s="23">
        <f t="shared" si="10"/>
        <v>19.621800000000004</v>
      </c>
      <c r="T106" s="23">
        <f t="shared" si="10"/>
        <v>17.838000000000001</v>
      </c>
      <c r="U106" s="23">
        <f t="shared" si="6"/>
        <v>16.054200000000002</v>
      </c>
    </row>
    <row r="107" spans="1:21" x14ac:dyDescent="0.2">
      <c r="A107" s="16" t="str">
        <f t="shared" si="7"/>
        <v>КОНДЕНСАТОР К53-69 «С» - 4В - 1,5мкФ</v>
      </c>
      <c r="B107" s="24">
        <v>4</v>
      </c>
      <c r="C107" s="18">
        <v>1.5</v>
      </c>
      <c r="D107" s="19" t="s">
        <v>22</v>
      </c>
      <c r="E107" s="20" t="s">
        <v>23</v>
      </c>
      <c r="F107" s="21">
        <f t="shared" si="8"/>
        <v>35.676000000000002</v>
      </c>
      <c r="G107" s="21">
        <f t="shared" si="8"/>
        <v>32.703000000000003</v>
      </c>
      <c r="H107" s="21">
        <f t="shared" si="8"/>
        <v>29.73</v>
      </c>
      <c r="I107" s="21">
        <f t="shared" si="4"/>
        <v>26.757000000000001</v>
      </c>
      <c r="J107" s="21">
        <f t="shared" si="9"/>
        <v>28.540799999999997</v>
      </c>
      <c r="K107" s="21">
        <f t="shared" si="9"/>
        <v>26.162400000000002</v>
      </c>
      <c r="L107" s="21">
        <f t="shared" si="9"/>
        <v>23.783999999999999</v>
      </c>
      <c r="M107" s="21">
        <f t="shared" si="5"/>
        <v>21.4056</v>
      </c>
      <c r="N107" s="22">
        <v>23.783999999999999</v>
      </c>
      <c r="O107" s="22">
        <v>21.802000000000003</v>
      </c>
      <c r="P107" s="22">
        <v>19.82</v>
      </c>
      <c r="Q107" s="22">
        <v>17.838000000000001</v>
      </c>
      <c r="R107" s="23">
        <f t="shared" si="10"/>
        <v>21.4056</v>
      </c>
      <c r="S107" s="23">
        <f t="shared" si="10"/>
        <v>19.621800000000004</v>
      </c>
      <c r="T107" s="23">
        <f t="shared" si="10"/>
        <v>17.838000000000001</v>
      </c>
      <c r="U107" s="23">
        <f t="shared" si="6"/>
        <v>16.054200000000002</v>
      </c>
    </row>
    <row r="108" spans="1:21" x14ac:dyDescent="0.2">
      <c r="A108" s="16" t="str">
        <f t="shared" si="7"/>
        <v>КОНДЕНСАТОР К53-69 «С» - 4В - 2,2мкФ</v>
      </c>
      <c r="B108" s="24">
        <v>4</v>
      </c>
      <c r="C108" s="18">
        <v>2.2000000000000002</v>
      </c>
      <c r="D108" s="19" t="s">
        <v>22</v>
      </c>
      <c r="E108" s="20" t="s">
        <v>23</v>
      </c>
      <c r="F108" s="21">
        <f t="shared" si="8"/>
        <v>35.676000000000002</v>
      </c>
      <c r="G108" s="21">
        <f t="shared" si="8"/>
        <v>32.703000000000003</v>
      </c>
      <c r="H108" s="21">
        <f t="shared" si="8"/>
        <v>29.73</v>
      </c>
      <c r="I108" s="21">
        <f t="shared" si="4"/>
        <v>26.757000000000001</v>
      </c>
      <c r="J108" s="21">
        <f t="shared" si="9"/>
        <v>28.540799999999997</v>
      </c>
      <c r="K108" s="21">
        <f t="shared" si="9"/>
        <v>26.162400000000002</v>
      </c>
      <c r="L108" s="21">
        <f t="shared" si="9"/>
        <v>23.783999999999999</v>
      </c>
      <c r="M108" s="21">
        <f t="shared" si="5"/>
        <v>21.4056</v>
      </c>
      <c r="N108" s="22">
        <v>23.783999999999999</v>
      </c>
      <c r="O108" s="22">
        <v>21.802000000000003</v>
      </c>
      <c r="P108" s="22">
        <v>19.82</v>
      </c>
      <c r="Q108" s="22">
        <v>17.838000000000001</v>
      </c>
      <c r="R108" s="23">
        <f t="shared" si="10"/>
        <v>21.4056</v>
      </c>
      <c r="S108" s="23">
        <f t="shared" si="10"/>
        <v>19.621800000000004</v>
      </c>
      <c r="T108" s="23">
        <f t="shared" si="10"/>
        <v>17.838000000000001</v>
      </c>
      <c r="U108" s="23">
        <f t="shared" si="6"/>
        <v>16.054200000000002</v>
      </c>
    </row>
    <row r="109" spans="1:21" x14ac:dyDescent="0.2">
      <c r="A109" s="16" t="str">
        <f t="shared" si="7"/>
        <v>КОНДЕНСАТОР К53-69 «С» - 4В - 3,3мкФ</v>
      </c>
      <c r="B109" s="24">
        <v>4</v>
      </c>
      <c r="C109" s="18">
        <v>3.3</v>
      </c>
      <c r="D109" s="19" t="s">
        <v>22</v>
      </c>
      <c r="E109" s="20" t="s">
        <v>23</v>
      </c>
      <c r="F109" s="21">
        <f t="shared" si="8"/>
        <v>36.683999999999997</v>
      </c>
      <c r="G109" s="21">
        <f t="shared" si="8"/>
        <v>33.626999999999995</v>
      </c>
      <c r="H109" s="21">
        <f t="shared" si="8"/>
        <v>30.57</v>
      </c>
      <c r="I109" s="21">
        <f t="shared" si="4"/>
        <v>27.512999999999998</v>
      </c>
      <c r="J109" s="21">
        <f t="shared" si="9"/>
        <v>29.347199999999997</v>
      </c>
      <c r="K109" s="21">
        <f t="shared" si="9"/>
        <v>26.901599999999998</v>
      </c>
      <c r="L109" s="21">
        <f t="shared" si="9"/>
        <v>24.456</v>
      </c>
      <c r="M109" s="21">
        <f t="shared" si="5"/>
        <v>22.010399999999997</v>
      </c>
      <c r="N109" s="22">
        <v>24.456</v>
      </c>
      <c r="O109" s="22">
        <v>22.417999999999999</v>
      </c>
      <c r="P109" s="22">
        <v>20.38</v>
      </c>
      <c r="Q109" s="22">
        <v>18.341999999999999</v>
      </c>
      <c r="R109" s="23">
        <f t="shared" si="10"/>
        <v>22.010400000000001</v>
      </c>
      <c r="S109" s="23">
        <f t="shared" si="10"/>
        <v>20.176200000000001</v>
      </c>
      <c r="T109" s="23">
        <f t="shared" si="10"/>
        <v>18.341999999999999</v>
      </c>
      <c r="U109" s="23">
        <f t="shared" si="6"/>
        <v>16.5078</v>
      </c>
    </row>
    <row r="110" spans="1:21" x14ac:dyDescent="0.2">
      <c r="A110" s="16" t="str">
        <f t="shared" si="7"/>
        <v>КОНДЕНСАТОР К53-69 «С» - 4В - 4,7мкФ</v>
      </c>
      <c r="B110" s="24">
        <v>4</v>
      </c>
      <c r="C110" s="18">
        <v>4.7</v>
      </c>
      <c r="D110" s="19" t="s">
        <v>22</v>
      </c>
      <c r="E110" s="20" t="s">
        <v>23</v>
      </c>
      <c r="F110" s="21">
        <f t="shared" si="8"/>
        <v>37.692</v>
      </c>
      <c r="G110" s="21">
        <f t="shared" si="8"/>
        <v>34.551000000000002</v>
      </c>
      <c r="H110" s="21">
        <f t="shared" si="8"/>
        <v>31.410000000000004</v>
      </c>
      <c r="I110" s="21">
        <f t="shared" si="4"/>
        <v>28.268999999999998</v>
      </c>
      <c r="J110" s="21">
        <f t="shared" si="9"/>
        <v>30.153599999999997</v>
      </c>
      <c r="K110" s="21">
        <f t="shared" si="9"/>
        <v>27.640800000000002</v>
      </c>
      <c r="L110" s="21">
        <f t="shared" si="9"/>
        <v>25.128</v>
      </c>
      <c r="M110" s="21">
        <f t="shared" si="5"/>
        <v>22.615199999999998</v>
      </c>
      <c r="N110" s="22">
        <v>25.128</v>
      </c>
      <c r="O110" s="22">
        <v>23.034000000000002</v>
      </c>
      <c r="P110" s="22">
        <v>20.94</v>
      </c>
      <c r="Q110" s="22">
        <v>18.846</v>
      </c>
      <c r="R110" s="23">
        <f t="shared" si="10"/>
        <v>22.615200000000002</v>
      </c>
      <c r="S110" s="23">
        <f t="shared" si="10"/>
        <v>20.730600000000003</v>
      </c>
      <c r="T110" s="23">
        <f t="shared" si="10"/>
        <v>18.846</v>
      </c>
      <c r="U110" s="23">
        <f t="shared" si="6"/>
        <v>16.961400000000001</v>
      </c>
    </row>
    <row r="111" spans="1:21" x14ac:dyDescent="0.2">
      <c r="A111" s="16" t="str">
        <f t="shared" si="7"/>
        <v>КОНДЕНСАТОР К53-69 «С» - 4В - 6,8мкФ</v>
      </c>
      <c r="B111" s="24">
        <v>4</v>
      </c>
      <c r="C111" s="18">
        <v>6.8</v>
      </c>
      <c r="D111" s="19" t="s">
        <v>22</v>
      </c>
      <c r="E111" s="20" t="s">
        <v>23</v>
      </c>
      <c r="F111" s="21">
        <f t="shared" si="8"/>
        <v>38.106000000000002</v>
      </c>
      <c r="G111" s="21">
        <f t="shared" si="8"/>
        <v>34.930500000000002</v>
      </c>
      <c r="H111" s="21">
        <f t="shared" si="8"/>
        <v>31.755000000000003</v>
      </c>
      <c r="I111" s="21">
        <f t="shared" si="4"/>
        <v>28.579500000000003</v>
      </c>
      <c r="J111" s="21">
        <f t="shared" si="9"/>
        <v>30.4848</v>
      </c>
      <c r="K111" s="21">
        <f t="shared" si="9"/>
        <v>27.944400000000002</v>
      </c>
      <c r="L111" s="21">
        <f t="shared" si="9"/>
        <v>25.404</v>
      </c>
      <c r="M111" s="21">
        <f t="shared" si="5"/>
        <v>22.863600000000002</v>
      </c>
      <c r="N111" s="22">
        <v>25.404</v>
      </c>
      <c r="O111" s="22">
        <v>23.287000000000003</v>
      </c>
      <c r="P111" s="22">
        <v>21.17</v>
      </c>
      <c r="Q111" s="22">
        <v>19.053000000000001</v>
      </c>
      <c r="R111" s="23">
        <f t="shared" si="10"/>
        <v>22.863600000000002</v>
      </c>
      <c r="S111" s="23">
        <f t="shared" si="10"/>
        <v>20.958300000000001</v>
      </c>
      <c r="T111" s="23">
        <f t="shared" si="10"/>
        <v>19.053000000000001</v>
      </c>
      <c r="U111" s="23">
        <f t="shared" si="6"/>
        <v>17.1477</v>
      </c>
    </row>
    <row r="112" spans="1:21" x14ac:dyDescent="0.2">
      <c r="A112" s="16" t="str">
        <f t="shared" si="7"/>
        <v>КОНДЕНСАТОР К53-69 «С» - 4В - 10мкФ</v>
      </c>
      <c r="B112" s="24">
        <v>4</v>
      </c>
      <c r="C112" s="18">
        <v>10</v>
      </c>
      <c r="D112" s="19" t="s">
        <v>22</v>
      </c>
      <c r="E112" s="20" t="s">
        <v>23</v>
      </c>
      <c r="F112" s="21">
        <f t="shared" si="8"/>
        <v>40.193999999999996</v>
      </c>
      <c r="G112" s="21">
        <f t="shared" si="8"/>
        <v>36.844499999999996</v>
      </c>
      <c r="H112" s="21">
        <f t="shared" si="8"/>
        <v>33.494999999999997</v>
      </c>
      <c r="I112" s="21">
        <f t="shared" si="4"/>
        <v>30.145499999999998</v>
      </c>
      <c r="J112" s="21">
        <f t="shared" si="9"/>
        <v>32.155199999999994</v>
      </c>
      <c r="K112" s="21">
        <f t="shared" si="9"/>
        <v>29.475599999999996</v>
      </c>
      <c r="L112" s="21">
        <f t="shared" si="9"/>
        <v>26.795999999999996</v>
      </c>
      <c r="M112" s="21">
        <f t="shared" si="5"/>
        <v>24.116399999999995</v>
      </c>
      <c r="N112" s="22">
        <v>26.795999999999996</v>
      </c>
      <c r="O112" s="22">
        <v>24.562999999999999</v>
      </c>
      <c r="P112" s="22">
        <v>22.33</v>
      </c>
      <c r="Q112" s="22">
        <v>20.096999999999998</v>
      </c>
      <c r="R112" s="23">
        <f t="shared" si="10"/>
        <v>24.116399999999995</v>
      </c>
      <c r="S112" s="23">
        <f t="shared" si="10"/>
        <v>22.1067</v>
      </c>
      <c r="T112" s="23">
        <f t="shared" si="10"/>
        <v>20.096999999999998</v>
      </c>
      <c r="U112" s="23">
        <f t="shared" si="6"/>
        <v>18.087299999999999</v>
      </c>
    </row>
    <row r="113" spans="1:21" x14ac:dyDescent="0.2">
      <c r="A113" s="16" t="str">
        <f t="shared" si="7"/>
        <v>КОНДЕНСАТОР К53-69 «С» - 4В - 15мкФ</v>
      </c>
      <c r="B113" s="24">
        <v>4</v>
      </c>
      <c r="C113" s="18">
        <v>15</v>
      </c>
      <c r="D113" s="19" t="s">
        <v>22</v>
      </c>
      <c r="E113" s="20" t="s">
        <v>23</v>
      </c>
      <c r="F113" s="21">
        <f t="shared" si="8"/>
        <v>43.56</v>
      </c>
      <c r="G113" s="21">
        <f t="shared" si="8"/>
        <v>39.93</v>
      </c>
      <c r="H113" s="21">
        <f t="shared" si="8"/>
        <v>36.299999999999997</v>
      </c>
      <c r="I113" s="21">
        <f t="shared" si="4"/>
        <v>32.67</v>
      </c>
      <c r="J113" s="21">
        <f t="shared" si="9"/>
        <v>34.847999999999999</v>
      </c>
      <c r="K113" s="21">
        <f t="shared" si="9"/>
        <v>31.943999999999999</v>
      </c>
      <c r="L113" s="21">
        <f t="shared" si="9"/>
        <v>29.04</v>
      </c>
      <c r="M113" s="21">
        <f t="shared" si="5"/>
        <v>26.135999999999999</v>
      </c>
      <c r="N113" s="22">
        <v>29.04</v>
      </c>
      <c r="O113" s="22">
        <v>26.62</v>
      </c>
      <c r="P113" s="22">
        <v>24.2</v>
      </c>
      <c r="Q113" s="22">
        <v>21.78</v>
      </c>
      <c r="R113" s="23">
        <f t="shared" si="10"/>
        <v>26.135999999999999</v>
      </c>
      <c r="S113" s="23">
        <f t="shared" si="10"/>
        <v>23.958000000000002</v>
      </c>
      <c r="T113" s="23">
        <f t="shared" si="10"/>
        <v>21.78</v>
      </c>
      <c r="U113" s="23">
        <f t="shared" si="6"/>
        <v>19.602</v>
      </c>
    </row>
    <row r="114" spans="1:21" x14ac:dyDescent="0.2">
      <c r="A114" s="16" t="str">
        <f t="shared" si="7"/>
        <v>КОНДЕНСАТОР К53-69 «С» - 4В - 22мкФ</v>
      </c>
      <c r="B114" s="24">
        <v>4</v>
      </c>
      <c r="C114" s="18">
        <v>22</v>
      </c>
      <c r="D114" s="19" t="s">
        <v>22</v>
      </c>
      <c r="E114" s="20" t="s">
        <v>23</v>
      </c>
      <c r="F114" s="21">
        <f t="shared" si="8"/>
        <v>38.43</v>
      </c>
      <c r="G114" s="21">
        <f t="shared" si="8"/>
        <v>35.227500000000006</v>
      </c>
      <c r="H114" s="21">
        <f t="shared" si="8"/>
        <v>32.025000000000006</v>
      </c>
      <c r="I114" s="21">
        <f t="shared" si="4"/>
        <v>28.822500000000005</v>
      </c>
      <c r="J114" s="21">
        <f t="shared" si="9"/>
        <v>30.744</v>
      </c>
      <c r="K114" s="21">
        <f t="shared" si="9"/>
        <v>28.182000000000002</v>
      </c>
      <c r="L114" s="21">
        <f t="shared" si="9"/>
        <v>25.62</v>
      </c>
      <c r="M114" s="21">
        <f t="shared" si="5"/>
        <v>23.058000000000003</v>
      </c>
      <c r="N114" s="22">
        <v>25.62</v>
      </c>
      <c r="O114" s="22">
        <v>23.485000000000003</v>
      </c>
      <c r="P114" s="22">
        <v>21.35</v>
      </c>
      <c r="Q114" s="22">
        <v>19.215000000000003</v>
      </c>
      <c r="R114" s="23">
        <f t="shared" si="10"/>
        <v>23.058</v>
      </c>
      <c r="S114" s="23">
        <f t="shared" si="10"/>
        <v>21.136500000000002</v>
      </c>
      <c r="T114" s="23">
        <f t="shared" si="10"/>
        <v>19.215000000000003</v>
      </c>
      <c r="U114" s="23">
        <f t="shared" si="6"/>
        <v>17.293500000000005</v>
      </c>
    </row>
    <row r="115" spans="1:21" x14ac:dyDescent="0.2">
      <c r="A115" s="16" t="str">
        <f t="shared" si="7"/>
        <v>КОНДЕНСАТОР К53-69 «С» - 4В - 33мкФ</v>
      </c>
      <c r="B115" s="24">
        <v>4</v>
      </c>
      <c r="C115" s="18">
        <v>33</v>
      </c>
      <c r="D115" s="19" t="s">
        <v>22</v>
      </c>
      <c r="E115" s="20" t="s">
        <v>23</v>
      </c>
      <c r="F115" s="21">
        <f t="shared" si="8"/>
        <v>44.622</v>
      </c>
      <c r="G115" s="21">
        <f t="shared" si="8"/>
        <v>40.903500000000001</v>
      </c>
      <c r="H115" s="21">
        <f t="shared" si="8"/>
        <v>37.185000000000002</v>
      </c>
      <c r="I115" s="21">
        <f t="shared" si="4"/>
        <v>33.466499999999996</v>
      </c>
      <c r="J115" s="21">
        <f t="shared" si="9"/>
        <v>35.697599999999994</v>
      </c>
      <c r="K115" s="21">
        <f t="shared" si="9"/>
        <v>32.722799999999999</v>
      </c>
      <c r="L115" s="21">
        <f t="shared" si="9"/>
        <v>29.747999999999998</v>
      </c>
      <c r="M115" s="21">
        <f t="shared" si="5"/>
        <v>26.773199999999999</v>
      </c>
      <c r="N115" s="22">
        <v>29.747999999999998</v>
      </c>
      <c r="O115" s="22">
        <v>27.269000000000002</v>
      </c>
      <c r="P115" s="22">
        <v>24.79</v>
      </c>
      <c r="Q115" s="22">
        <v>22.311</v>
      </c>
      <c r="R115" s="23">
        <f t="shared" si="10"/>
        <v>26.773199999999999</v>
      </c>
      <c r="S115" s="23">
        <f t="shared" si="10"/>
        <v>24.542100000000001</v>
      </c>
      <c r="T115" s="23">
        <f t="shared" si="10"/>
        <v>22.311</v>
      </c>
      <c r="U115" s="23">
        <f t="shared" si="6"/>
        <v>20.079900000000002</v>
      </c>
    </row>
    <row r="116" spans="1:21" x14ac:dyDescent="0.2">
      <c r="A116" s="16" t="str">
        <f t="shared" si="7"/>
        <v>КОНДЕНСАТОР К53-69 «С» - 4В - 47мкФ</v>
      </c>
      <c r="B116" s="24">
        <v>4</v>
      </c>
      <c r="C116" s="18">
        <v>47</v>
      </c>
      <c r="D116" s="19" t="s">
        <v>22</v>
      </c>
      <c r="E116" s="20" t="s">
        <v>23</v>
      </c>
      <c r="F116" s="21">
        <f t="shared" si="8"/>
        <v>41.201999999999998</v>
      </c>
      <c r="G116" s="21">
        <f t="shared" si="8"/>
        <v>37.768500000000003</v>
      </c>
      <c r="H116" s="21">
        <f t="shared" si="8"/>
        <v>34.335000000000001</v>
      </c>
      <c r="I116" s="21">
        <f t="shared" si="4"/>
        <v>30.901500000000006</v>
      </c>
      <c r="J116" s="21">
        <f t="shared" si="9"/>
        <v>32.961599999999997</v>
      </c>
      <c r="K116" s="21">
        <f t="shared" si="9"/>
        <v>30.2148</v>
      </c>
      <c r="L116" s="21">
        <f t="shared" si="9"/>
        <v>27.468</v>
      </c>
      <c r="M116" s="21">
        <f t="shared" si="5"/>
        <v>24.721200000000003</v>
      </c>
      <c r="N116" s="22">
        <v>27.468</v>
      </c>
      <c r="O116" s="22">
        <v>25.179000000000002</v>
      </c>
      <c r="P116" s="22">
        <v>22.89</v>
      </c>
      <c r="Q116" s="22">
        <v>20.601000000000003</v>
      </c>
      <c r="R116" s="23">
        <f t="shared" si="10"/>
        <v>24.7212</v>
      </c>
      <c r="S116" s="23">
        <f t="shared" si="10"/>
        <v>22.661100000000001</v>
      </c>
      <c r="T116" s="23">
        <f t="shared" si="10"/>
        <v>20.601000000000003</v>
      </c>
      <c r="U116" s="23">
        <f t="shared" si="6"/>
        <v>18.540900000000004</v>
      </c>
    </row>
    <row r="117" spans="1:21" x14ac:dyDescent="0.2">
      <c r="A117" s="16" t="str">
        <f t="shared" si="7"/>
        <v>КОНДЕНСАТОР К53-69 «С» - 4В - 68мкФ</v>
      </c>
      <c r="B117" s="24">
        <v>4</v>
      </c>
      <c r="C117" s="18">
        <v>68</v>
      </c>
      <c r="D117" s="19" t="s">
        <v>22</v>
      </c>
      <c r="E117" s="20" t="s">
        <v>23</v>
      </c>
      <c r="F117" s="21">
        <f t="shared" si="8"/>
        <v>37.26</v>
      </c>
      <c r="G117" s="21">
        <f t="shared" si="8"/>
        <v>34.155000000000001</v>
      </c>
      <c r="H117" s="21">
        <f t="shared" si="8"/>
        <v>31.049999999999997</v>
      </c>
      <c r="I117" s="21">
        <f t="shared" si="4"/>
        <v>27.945</v>
      </c>
      <c r="J117" s="21">
        <f t="shared" si="9"/>
        <v>29.808</v>
      </c>
      <c r="K117" s="21">
        <f t="shared" si="9"/>
        <v>27.323999999999998</v>
      </c>
      <c r="L117" s="21">
        <f t="shared" si="9"/>
        <v>24.84</v>
      </c>
      <c r="M117" s="21">
        <f t="shared" si="5"/>
        <v>22.355999999999998</v>
      </c>
      <c r="N117" s="22">
        <v>24.84</v>
      </c>
      <c r="O117" s="22">
        <v>22.77</v>
      </c>
      <c r="P117" s="22">
        <v>20.7</v>
      </c>
      <c r="Q117" s="22">
        <v>18.63</v>
      </c>
      <c r="R117" s="23">
        <f t="shared" si="10"/>
        <v>22.356000000000002</v>
      </c>
      <c r="S117" s="23">
        <f t="shared" si="10"/>
        <v>20.492999999999999</v>
      </c>
      <c r="T117" s="23">
        <f t="shared" si="10"/>
        <v>18.63</v>
      </c>
      <c r="U117" s="23">
        <f t="shared" si="6"/>
        <v>16.766999999999999</v>
      </c>
    </row>
    <row r="118" spans="1:21" x14ac:dyDescent="0.2">
      <c r="A118" s="16" t="str">
        <f t="shared" si="7"/>
        <v>КОНДЕНСАТОР К53-69 «С» - 4В - 100мкФ</v>
      </c>
      <c r="B118" s="24">
        <v>4</v>
      </c>
      <c r="C118" s="18">
        <v>100</v>
      </c>
      <c r="D118" s="19" t="s">
        <v>22</v>
      </c>
      <c r="E118" s="20" t="s">
        <v>23</v>
      </c>
      <c r="F118" s="21">
        <f t="shared" si="8"/>
        <v>46.152000000000001</v>
      </c>
      <c r="G118" s="21">
        <f t="shared" si="8"/>
        <v>42.306000000000004</v>
      </c>
      <c r="H118" s="21">
        <f t="shared" si="8"/>
        <v>38.46</v>
      </c>
      <c r="I118" s="21">
        <f t="shared" si="4"/>
        <v>34.614000000000004</v>
      </c>
      <c r="J118" s="21">
        <f t="shared" si="9"/>
        <v>36.921599999999998</v>
      </c>
      <c r="K118" s="21">
        <f t="shared" si="9"/>
        <v>33.844800000000006</v>
      </c>
      <c r="L118" s="21">
        <f t="shared" si="9"/>
        <v>30.768000000000001</v>
      </c>
      <c r="M118" s="21">
        <f t="shared" si="5"/>
        <v>27.691199999999998</v>
      </c>
      <c r="N118" s="22">
        <v>30.768000000000001</v>
      </c>
      <c r="O118" s="22">
        <v>28.204000000000004</v>
      </c>
      <c r="P118" s="22">
        <v>25.64</v>
      </c>
      <c r="Q118" s="22">
        <v>23.076000000000001</v>
      </c>
      <c r="R118" s="23">
        <f t="shared" si="10"/>
        <v>27.691200000000002</v>
      </c>
      <c r="S118" s="23">
        <f t="shared" si="10"/>
        <v>25.383600000000005</v>
      </c>
      <c r="T118" s="23">
        <f t="shared" si="10"/>
        <v>23.076000000000001</v>
      </c>
      <c r="U118" s="23">
        <f t="shared" si="6"/>
        <v>20.7684</v>
      </c>
    </row>
    <row r="119" spans="1:21" x14ac:dyDescent="0.2">
      <c r="A119" s="16" t="str">
        <f t="shared" si="7"/>
        <v>КОНДЕНСАТОР К53-69 «С» - 4В - 150мкФ</v>
      </c>
      <c r="B119" s="24">
        <v>4</v>
      </c>
      <c r="C119" s="18">
        <v>150</v>
      </c>
      <c r="D119" s="19" t="s">
        <v>22</v>
      </c>
      <c r="E119" s="20" t="s">
        <v>23</v>
      </c>
      <c r="F119" s="21">
        <f t="shared" si="8"/>
        <v>38.142000000000003</v>
      </c>
      <c r="G119" s="21">
        <f t="shared" si="8"/>
        <v>34.96350000000001</v>
      </c>
      <c r="H119" s="21">
        <f t="shared" si="8"/>
        <v>31.785000000000004</v>
      </c>
      <c r="I119" s="21">
        <f t="shared" si="4"/>
        <v>28.606500000000004</v>
      </c>
      <c r="J119" s="21">
        <f t="shared" si="9"/>
        <v>30.5136</v>
      </c>
      <c r="K119" s="21">
        <f t="shared" si="9"/>
        <v>27.970800000000004</v>
      </c>
      <c r="L119" s="21">
        <f t="shared" si="9"/>
        <v>25.428000000000001</v>
      </c>
      <c r="M119" s="21">
        <f t="shared" si="5"/>
        <v>22.885200000000001</v>
      </c>
      <c r="N119" s="22">
        <v>25.428000000000001</v>
      </c>
      <c r="O119" s="22">
        <v>23.309000000000005</v>
      </c>
      <c r="P119" s="22">
        <v>21.19</v>
      </c>
      <c r="Q119" s="22">
        <v>19.071000000000002</v>
      </c>
      <c r="R119" s="23">
        <f t="shared" si="10"/>
        <v>22.885200000000001</v>
      </c>
      <c r="S119" s="23">
        <f t="shared" si="10"/>
        <v>20.978100000000005</v>
      </c>
      <c r="T119" s="23">
        <f t="shared" si="10"/>
        <v>19.071000000000002</v>
      </c>
      <c r="U119" s="23">
        <f t="shared" si="6"/>
        <v>17.163900000000002</v>
      </c>
    </row>
    <row r="120" spans="1:21" x14ac:dyDescent="0.2">
      <c r="A120" s="16" t="str">
        <f t="shared" si="7"/>
        <v>КОНДЕНСАТОР К53-69 «С» - 4В - 220мкФ</v>
      </c>
      <c r="B120" s="24">
        <v>4</v>
      </c>
      <c r="C120" s="18">
        <v>220</v>
      </c>
      <c r="D120" s="19" t="s">
        <v>22</v>
      </c>
      <c r="E120" s="20" t="s">
        <v>23</v>
      </c>
      <c r="F120" s="21">
        <f t="shared" si="8"/>
        <v>46.44</v>
      </c>
      <c r="G120" s="21">
        <f t="shared" si="8"/>
        <v>42.570000000000007</v>
      </c>
      <c r="H120" s="21">
        <f t="shared" si="8"/>
        <v>38.700000000000003</v>
      </c>
      <c r="I120" s="21">
        <f t="shared" si="4"/>
        <v>34.830000000000005</v>
      </c>
      <c r="J120" s="21">
        <f t="shared" si="9"/>
        <v>37.152000000000001</v>
      </c>
      <c r="K120" s="21">
        <f t="shared" si="9"/>
        <v>34.056000000000004</v>
      </c>
      <c r="L120" s="21">
        <f t="shared" si="9"/>
        <v>30.96</v>
      </c>
      <c r="M120" s="21">
        <f t="shared" si="5"/>
        <v>27.864000000000001</v>
      </c>
      <c r="N120" s="22">
        <v>30.96</v>
      </c>
      <c r="O120" s="22">
        <v>28.380000000000003</v>
      </c>
      <c r="P120" s="22">
        <v>25.8</v>
      </c>
      <c r="Q120" s="22">
        <v>23.220000000000002</v>
      </c>
      <c r="R120" s="23">
        <f t="shared" si="10"/>
        <v>27.864000000000001</v>
      </c>
      <c r="S120" s="23">
        <f t="shared" si="10"/>
        <v>25.542000000000002</v>
      </c>
      <c r="T120" s="23">
        <f t="shared" si="10"/>
        <v>23.220000000000002</v>
      </c>
      <c r="U120" s="23">
        <f t="shared" si="6"/>
        <v>20.898000000000003</v>
      </c>
    </row>
    <row r="121" spans="1:21" x14ac:dyDescent="0.2">
      <c r="A121" s="16" t="str">
        <f t="shared" si="7"/>
        <v>КОНДЕНСАТОР К53-69 «С» - 6,3В - 0,47мкФ</v>
      </c>
      <c r="B121" s="24">
        <v>6.3</v>
      </c>
      <c r="C121" s="18">
        <v>0.47</v>
      </c>
      <c r="D121" s="19" t="s">
        <v>22</v>
      </c>
      <c r="E121" s="20" t="s">
        <v>23</v>
      </c>
      <c r="F121" s="21">
        <f t="shared" si="8"/>
        <v>35.676000000000002</v>
      </c>
      <c r="G121" s="21">
        <f t="shared" si="8"/>
        <v>32.703000000000003</v>
      </c>
      <c r="H121" s="21">
        <f t="shared" si="8"/>
        <v>29.73</v>
      </c>
      <c r="I121" s="21">
        <f t="shared" si="4"/>
        <v>26.757000000000001</v>
      </c>
      <c r="J121" s="21">
        <f t="shared" si="9"/>
        <v>28.540799999999997</v>
      </c>
      <c r="K121" s="21">
        <f t="shared" si="9"/>
        <v>26.162400000000002</v>
      </c>
      <c r="L121" s="21">
        <f t="shared" si="9"/>
        <v>23.783999999999999</v>
      </c>
      <c r="M121" s="21">
        <f t="shared" si="5"/>
        <v>21.4056</v>
      </c>
      <c r="N121" s="22">
        <v>23.783999999999999</v>
      </c>
      <c r="O121" s="22">
        <v>21.802000000000003</v>
      </c>
      <c r="P121" s="22">
        <v>19.82</v>
      </c>
      <c r="Q121" s="22">
        <v>17.838000000000001</v>
      </c>
      <c r="R121" s="23">
        <f t="shared" si="10"/>
        <v>21.4056</v>
      </c>
      <c r="S121" s="23">
        <f t="shared" si="10"/>
        <v>19.621800000000004</v>
      </c>
      <c r="T121" s="23">
        <f t="shared" si="10"/>
        <v>17.838000000000001</v>
      </c>
      <c r="U121" s="23">
        <f t="shared" si="6"/>
        <v>16.054200000000002</v>
      </c>
    </row>
    <row r="122" spans="1:21" x14ac:dyDescent="0.2">
      <c r="A122" s="16" t="str">
        <f t="shared" si="7"/>
        <v>КОНДЕНСАТОР К53-69 «С» - 6,3В - 0,68мкФ</v>
      </c>
      <c r="B122" s="24">
        <v>6.3</v>
      </c>
      <c r="C122" s="18">
        <v>0.68</v>
      </c>
      <c r="D122" s="19" t="s">
        <v>22</v>
      </c>
      <c r="E122" s="20" t="s">
        <v>23</v>
      </c>
      <c r="F122" s="21">
        <f t="shared" si="8"/>
        <v>35.82</v>
      </c>
      <c r="G122" s="21">
        <f t="shared" si="8"/>
        <v>32.835000000000001</v>
      </c>
      <c r="H122" s="21">
        <f t="shared" si="8"/>
        <v>29.849999999999998</v>
      </c>
      <c r="I122" s="21">
        <f t="shared" si="4"/>
        <v>26.865000000000002</v>
      </c>
      <c r="J122" s="21">
        <f t="shared" si="9"/>
        <v>28.655999999999999</v>
      </c>
      <c r="K122" s="21">
        <f t="shared" si="9"/>
        <v>26.268000000000001</v>
      </c>
      <c r="L122" s="21">
        <f t="shared" si="9"/>
        <v>23.88</v>
      </c>
      <c r="M122" s="21">
        <f t="shared" si="5"/>
        <v>21.492000000000001</v>
      </c>
      <c r="N122" s="22">
        <v>23.88</v>
      </c>
      <c r="O122" s="22">
        <v>21.89</v>
      </c>
      <c r="P122" s="22">
        <v>19.899999999999999</v>
      </c>
      <c r="Q122" s="22">
        <v>17.91</v>
      </c>
      <c r="R122" s="23">
        <f t="shared" si="10"/>
        <v>21.492000000000001</v>
      </c>
      <c r="S122" s="23">
        <f t="shared" si="10"/>
        <v>19.701000000000001</v>
      </c>
      <c r="T122" s="23">
        <f t="shared" si="10"/>
        <v>17.91</v>
      </c>
      <c r="U122" s="23">
        <f t="shared" si="6"/>
        <v>16.119</v>
      </c>
    </row>
    <row r="123" spans="1:21" x14ac:dyDescent="0.2">
      <c r="A123" s="16" t="str">
        <f t="shared" si="7"/>
        <v>КОНДЕНСАТОР К53-69 «С» - 6,3В - 1мкФ</v>
      </c>
      <c r="B123" s="24">
        <v>6.3</v>
      </c>
      <c r="C123" s="18">
        <v>1</v>
      </c>
      <c r="D123" s="19" t="s">
        <v>22</v>
      </c>
      <c r="E123" s="20" t="s">
        <v>23</v>
      </c>
      <c r="F123" s="21">
        <f t="shared" si="8"/>
        <v>35.82</v>
      </c>
      <c r="G123" s="21">
        <f t="shared" si="8"/>
        <v>32.835000000000001</v>
      </c>
      <c r="H123" s="21">
        <f t="shared" si="8"/>
        <v>29.849999999999998</v>
      </c>
      <c r="I123" s="21">
        <f t="shared" si="4"/>
        <v>26.865000000000002</v>
      </c>
      <c r="J123" s="21">
        <f t="shared" si="9"/>
        <v>28.655999999999999</v>
      </c>
      <c r="K123" s="21">
        <f t="shared" si="9"/>
        <v>26.268000000000001</v>
      </c>
      <c r="L123" s="21">
        <f t="shared" si="9"/>
        <v>23.88</v>
      </c>
      <c r="M123" s="21">
        <f t="shared" si="5"/>
        <v>21.492000000000001</v>
      </c>
      <c r="N123" s="22">
        <v>23.88</v>
      </c>
      <c r="O123" s="22">
        <v>21.89</v>
      </c>
      <c r="P123" s="22">
        <v>19.899999999999999</v>
      </c>
      <c r="Q123" s="22">
        <v>17.91</v>
      </c>
      <c r="R123" s="23">
        <f t="shared" si="10"/>
        <v>21.492000000000001</v>
      </c>
      <c r="S123" s="23">
        <f t="shared" si="10"/>
        <v>19.701000000000001</v>
      </c>
      <c r="T123" s="23">
        <f t="shared" si="10"/>
        <v>17.91</v>
      </c>
      <c r="U123" s="23">
        <f t="shared" si="6"/>
        <v>16.119</v>
      </c>
    </row>
    <row r="124" spans="1:21" x14ac:dyDescent="0.2">
      <c r="A124" s="16" t="str">
        <f t="shared" si="7"/>
        <v>КОНДЕНСАТОР К53-69 «С» - 6,3В - 1,5мкФ</v>
      </c>
      <c r="B124" s="24">
        <v>6.3</v>
      </c>
      <c r="C124" s="18">
        <v>1.5</v>
      </c>
      <c r="D124" s="19" t="s">
        <v>22</v>
      </c>
      <c r="E124" s="20" t="s">
        <v>23</v>
      </c>
      <c r="F124" s="21">
        <f t="shared" si="8"/>
        <v>35.82</v>
      </c>
      <c r="G124" s="21">
        <f t="shared" si="8"/>
        <v>32.835000000000001</v>
      </c>
      <c r="H124" s="21">
        <f t="shared" si="8"/>
        <v>29.849999999999998</v>
      </c>
      <c r="I124" s="21">
        <f t="shared" si="4"/>
        <v>26.865000000000002</v>
      </c>
      <c r="J124" s="21">
        <f t="shared" si="9"/>
        <v>28.655999999999999</v>
      </c>
      <c r="K124" s="21">
        <f t="shared" si="9"/>
        <v>26.268000000000001</v>
      </c>
      <c r="L124" s="21">
        <f t="shared" si="9"/>
        <v>23.88</v>
      </c>
      <c r="M124" s="21">
        <f t="shared" si="5"/>
        <v>21.492000000000001</v>
      </c>
      <c r="N124" s="22">
        <v>23.88</v>
      </c>
      <c r="O124" s="22">
        <v>21.89</v>
      </c>
      <c r="P124" s="22">
        <v>19.899999999999999</v>
      </c>
      <c r="Q124" s="22">
        <v>17.91</v>
      </c>
      <c r="R124" s="23">
        <f t="shared" si="10"/>
        <v>21.492000000000001</v>
      </c>
      <c r="S124" s="23">
        <f t="shared" si="10"/>
        <v>19.701000000000001</v>
      </c>
      <c r="T124" s="23">
        <f t="shared" si="10"/>
        <v>17.91</v>
      </c>
      <c r="U124" s="23">
        <f t="shared" si="6"/>
        <v>16.119</v>
      </c>
    </row>
    <row r="125" spans="1:21" x14ac:dyDescent="0.2">
      <c r="A125" s="16" t="str">
        <f t="shared" si="7"/>
        <v>КОНДЕНСАТОР К53-69 «С» - 6,3В - 2,2мкФ</v>
      </c>
      <c r="B125" s="24">
        <v>6.3</v>
      </c>
      <c r="C125" s="18">
        <v>2.2000000000000002</v>
      </c>
      <c r="D125" s="19" t="s">
        <v>22</v>
      </c>
      <c r="E125" s="20" t="s">
        <v>23</v>
      </c>
      <c r="F125" s="21">
        <f t="shared" si="8"/>
        <v>35.82</v>
      </c>
      <c r="G125" s="21">
        <f t="shared" si="8"/>
        <v>32.835000000000001</v>
      </c>
      <c r="H125" s="21">
        <f t="shared" si="8"/>
        <v>29.849999999999998</v>
      </c>
      <c r="I125" s="21">
        <f t="shared" si="4"/>
        <v>26.865000000000002</v>
      </c>
      <c r="J125" s="21">
        <f t="shared" si="9"/>
        <v>28.655999999999999</v>
      </c>
      <c r="K125" s="21">
        <f t="shared" si="9"/>
        <v>26.268000000000001</v>
      </c>
      <c r="L125" s="21">
        <f t="shared" si="9"/>
        <v>23.88</v>
      </c>
      <c r="M125" s="21">
        <f t="shared" si="5"/>
        <v>21.492000000000001</v>
      </c>
      <c r="N125" s="22">
        <v>23.88</v>
      </c>
      <c r="O125" s="22">
        <v>21.89</v>
      </c>
      <c r="P125" s="22">
        <v>19.899999999999999</v>
      </c>
      <c r="Q125" s="22">
        <v>17.91</v>
      </c>
      <c r="R125" s="23">
        <f t="shared" si="10"/>
        <v>21.492000000000001</v>
      </c>
      <c r="S125" s="23">
        <f t="shared" si="10"/>
        <v>19.701000000000001</v>
      </c>
      <c r="T125" s="23">
        <f t="shared" si="10"/>
        <v>17.91</v>
      </c>
      <c r="U125" s="23">
        <f t="shared" si="6"/>
        <v>16.119</v>
      </c>
    </row>
    <row r="126" spans="1:21" x14ac:dyDescent="0.2">
      <c r="A126" s="16" t="str">
        <f t="shared" si="7"/>
        <v>КОНДЕНСАТОР К53-69 «С» - 6,3В - 3,3мкФ</v>
      </c>
      <c r="B126" s="24">
        <v>6.3</v>
      </c>
      <c r="C126" s="18">
        <v>3.3</v>
      </c>
      <c r="D126" s="19" t="s">
        <v>22</v>
      </c>
      <c r="E126" s="20" t="s">
        <v>23</v>
      </c>
      <c r="F126" s="21">
        <f t="shared" si="8"/>
        <v>35.82</v>
      </c>
      <c r="G126" s="21">
        <f t="shared" si="8"/>
        <v>32.835000000000001</v>
      </c>
      <c r="H126" s="21">
        <f t="shared" si="8"/>
        <v>29.849999999999998</v>
      </c>
      <c r="I126" s="21">
        <f t="shared" si="4"/>
        <v>26.865000000000002</v>
      </c>
      <c r="J126" s="21">
        <f t="shared" si="9"/>
        <v>28.655999999999999</v>
      </c>
      <c r="K126" s="21">
        <f t="shared" si="9"/>
        <v>26.268000000000001</v>
      </c>
      <c r="L126" s="21">
        <f t="shared" si="9"/>
        <v>23.88</v>
      </c>
      <c r="M126" s="21">
        <f t="shared" si="5"/>
        <v>21.492000000000001</v>
      </c>
      <c r="N126" s="22">
        <v>23.88</v>
      </c>
      <c r="O126" s="22">
        <v>21.89</v>
      </c>
      <c r="P126" s="22">
        <v>19.899999999999999</v>
      </c>
      <c r="Q126" s="22">
        <v>17.91</v>
      </c>
      <c r="R126" s="23">
        <f t="shared" si="10"/>
        <v>21.492000000000001</v>
      </c>
      <c r="S126" s="23">
        <f t="shared" si="10"/>
        <v>19.701000000000001</v>
      </c>
      <c r="T126" s="23">
        <f t="shared" si="10"/>
        <v>17.91</v>
      </c>
      <c r="U126" s="23">
        <f t="shared" si="6"/>
        <v>16.119</v>
      </c>
    </row>
    <row r="127" spans="1:21" x14ac:dyDescent="0.2">
      <c r="A127" s="16" t="str">
        <f t="shared" si="7"/>
        <v>КОНДЕНСАТОР К53-69 «С» - 6,3В - 4,7мкФ</v>
      </c>
      <c r="B127" s="24">
        <v>6.3</v>
      </c>
      <c r="C127" s="18">
        <v>4.7</v>
      </c>
      <c r="D127" s="19" t="s">
        <v>22</v>
      </c>
      <c r="E127" s="20" t="s">
        <v>23</v>
      </c>
      <c r="F127" s="21">
        <f t="shared" si="8"/>
        <v>36.845999999999997</v>
      </c>
      <c r="G127" s="21">
        <f t="shared" si="8"/>
        <v>33.775500000000001</v>
      </c>
      <c r="H127" s="21">
        <f t="shared" si="8"/>
        <v>30.704999999999998</v>
      </c>
      <c r="I127" s="21">
        <f t="shared" si="4"/>
        <v>27.634499999999996</v>
      </c>
      <c r="J127" s="21">
        <f t="shared" si="9"/>
        <v>29.476799999999994</v>
      </c>
      <c r="K127" s="21">
        <f t="shared" si="9"/>
        <v>27.020399999999999</v>
      </c>
      <c r="L127" s="21">
        <f t="shared" si="9"/>
        <v>24.563999999999997</v>
      </c>
      <c r="M127" s="21">
        <f t="shared" si="5"/>
        <v>22.107599999999998</v>
      </c>
      <c r="N127" s="22">
        <v>24.563999999999997</v>
      </c>
      <c r="O127" s="22">
        <v>22.516999999999999</v>
      </c>
      <c r="P127" s="22">
        <v>20.47</v>
      </c>
      <c r="Q127" s="22">
        <v>18.422999999999998</v>
      </c>
      <c r="R127" s="23">
        <f t="shared" si="10"/>
        <v>22.107599999999998</v>
      </c>
      <c r="S127" s="23">
        <f t="shared" si="10"/>
        <v>20.2653</v>
      </c>
      <c r="T127" s="23">
        <f t="shared" si="10"/>
        <v>18.422999999999998</v>
      </c>
      <c r="U127" s="23">
        <f t="shared" si="6"/>
        <v>16.5807</v>
      </c>
    </row>
    <row r="128" spans="1:21" x14ac:dyDescent="0.2">
      <c r="A128" s="16" t="str">
        <f t="shared" si="7"/>
        <v>КОНДЕНСАТОР К53-69 «С» - 6,3В - 6,8мкФ</v>
      </c>
      <c r="B128" s="24">
        <v>6.3</v>
      </c>
      <c r="C128" s="18">
        <v>6.8</v>
      </c>
      <c r="D128" s="19" t="s">
        <v>22</v>
      </c>
      <c r="E128" s="20" t="s">
        <v>23</v>
      </c>
      <c r="F128" s="21">
        <f t="shared" si="8"/>
        <v>36.341999999999999</v>
      </c>
      <c r="G128" s="21">
        <f t="shared" si="8"/>
        <v>33.313500000000005</v>
      </c>
      <c r="H128" s="21">
        <f t="shared" si="8"/>
        <v>30.285000000000004</v>
      </c>
      <c r="I128" s="21">
        <f t="shared" si="4"/>
        <v>27.256500000000003</v>
      </c>
      <c r="J128" s="21">
        <f t="shared" si="9"/>
        <v>29.073599999999999</v>
      </c>
      <c r="K128" s="21">
        <f t="shared" si="9"/>
        <v>26.650800000000004</v>
      </c>
      <c r="L128" s="21">
        <f t="shared" si="9"/>
        <v>24.228000000000002</v>
      </c>
      <c r="M128" s="21">
        <f t="shared" si="5"/>
        <v>21.805200000000003</v>
      </c>
      <c r="N128" s="22">
        <v>24.228000000000002</v>
      </c>
      <c r="O128" s="22">
        <v>22.209000000000003</v>
      </c>
      <c r="P128" s="22">
        <v>20.190000000000001</v>
      </c>
      <c r="Q128" s="22">
        <v>18.171000000000003</v>
      </c>
      <c r="R128" s="23">
        <f t="shared" si="10"/>
        <v>21.805200000000003</v>
      </c>
      <c r="S128" s="23">
        <f t="shared" si="10"/>
        <v>19.988100000000003</v>
      </c>
      <c r="T128" s="23">
        <f t="shared" si="10"/>
        <v>18.171000000000003</v>
      </c>
      <c r="U128" s="23">
        <f t="shared" si="6"/>
        <v>16.353900000000003</v>
      </c>
    </row>
    <row r="129" spans="1:21" x14ac:dyDescent="0.2">
      <c r="A129" s="16" t="str">
        <f t="shared" si="7"/>
        <v>КОНДЕНСАТОР К53-69 «С» - 6,3В - 10мкФ</v>
      </c>
      <c r="B129" s="24">
        <v>6.3</v>
      </c>
      <c r="C129" s="18">
        <v>10</v>
      </c>
      <c r="D129" s="19" t="s">
        <v>22</v>
      </c>
      <c r="E129" s="20" t="s">
        <v>23</v>
      </c>
      <c r="F129" s="21">
        <f t="shared" si="8"/>
        <v>38.61</v>
      </c>
      <c r="G129" s="21">
        <f t="shared" si="8"/>
        <v>35.392500000000005</v>
      </c>
      <c r="H129" s="21">
        <f t="shared" si="8"/>
        <v>32.174999999999997</v>
      </c>
      <c r="I129" s="21">
        <f t="shared" si="4"/>
        <v>28.9575</v>
      </c>
      <c r="J129" s="21">
        <f t="shared" si="9"/>
        <v>30.887999999999998</v>
      </c>
      <c r="K129" s="21">
        <f t="shared" si="9"/>
        <v>28.314000000000004</v>
      </c>
      <c r="L129" s="21">
        <f t="shared" si="9"/>
        <v>25.74</v>
      </c>
      <c r="M129" s="21">
        <f t="shared" si="5"/>
        <v>23.166</v>
      </c>
      <c r="N129" s="22">
        <v>25.74</v>
      </c>
      <c r="O129" s="22">
        <v>23.595000000000002</v>
      </c>
      <c r="P129" s="22">
        <v>21.45</v>
      </c>
      <c r="Q129" s="22">
        <v>19.305</v>
      </c>
      <c r="R129" s="23">
        <f t="shared" si="10"/>
        <v>23.166</v>
      </c>
      <c r="S129" s="23">
        <f t="shared" si="10"/>
        <v>21.235500000000002</v>
      </c>
      <c r="T129" s="23">
        <f t="shared" si="10"/>
        <v>19.305</v>
      </c>
      <c r="U129" s="23">
        <f t="shared" si="6"/>
        <v>17.374500000000001</v>
      </c>
    </row>
    <row r="130" spans="1:21" x14ac:dyDescent="0.2">
      <c r="A130" s="16" t="str">
        <f t="shared" si="7"/>
        <v>КОНДЕНСАТОР К53-69 «С» - 6,3В - 15мкФ</v>
      </c>
      <c r="B130" s="24">
        <v>6.3</v>
      </c>
      <c r="C130" s="18">
        <v>15</v>
      </c>
      <c r="D130" s="19" t="s">
        <v>22</v>
      </c>
      <c r="E130" s="20" t="s">
        <v>23</v>
      </c>
      <c r="F130" s="21">
        <f t="shared" si="8"/>
        <v>52.271999999999998</v>
      </c>
      <c r="G130" s="21">
        <f t="shared" si="8"/>
        <v>47.916000000000004</v>
      </c>
      <c r="H130" s="21">
        <f t="shared" si="8"/>
        <v>43.56</v>
      </c>
      <c r="I130" s="21">
        <f t="shared" si="4"/>
        <v>39.204000000000001</v>
      </c>
      <c r="J130" s="21">
        <f t="shared" si="9"/>
        <v>41.817599999999999</v>
      </c>
      <c r="K130" s="21">
        <f t="shared" si="9"/>
        <v>38.332799999999999</v>
      </c>
      <c r="L130" s="21">
        <f t="shared" si="9"/>
        <v>34.847999999999999</v>
      </c>
      <c r="M130" s="21">
        <f t="shared" si="5"/>
        <v>31.363199999999999</v>
      </c>
      <c r="N130" s="22">
        <v>34.847999999999999</v>
      </c>
      <c r="O130" s="22">
        <v>31.944000000000003</v>
      </c>
      <c r="P130" s="22">
        <v>29.04</v>
      </c>
      <c r="Q130" s="22">
        <v>26.135999999999999</v>
      </c>
      <c r="R130" s="23">
        <f t="shared" si="10"/>
        <v>31.363199999999999</v>
      </c>
      <c r="S130" s="23">
        <f t="shared" si="10"/>
        <v>28.749600000000004</v>
      </c>
      <c r="T130" s="23">
        <f t="shared" si="10"/>
        <v>26.135999999999999</v>
      </c>
      <c r="U130" s="23">
        <f t="shared" si="6"/>
        <v>23.522400000000001</v>
      </c>
    </row>
    <row r="131" spans="1:21" x14ac:dyDescent="0.2">
      <c r="A131" s="16" t="str">
        <f t="shared" si="7"/>
        <v>КОНДЕНСАТОР К53-69 «С» - 6,3В - 22мкФ</v>
      </c>
      <c r="B131" s="24">
        <v>6.3</v>
      </c>
      <c r="C131" s="18">
        <v>22</v>
      </c>
      <c r="D131" s="19" t="s">
        <v>22</v>
      </c>
      <c r="E131" s="20" t="s">
        <v>23</v>
      </c>
      <c r="F131" s="21">
        <f t="shared" si="8"/>
        <v>41.777999999999999</v>
      </c>
      <c r="G131" s="21">
        <f t="shared" si="8"/>
        <v>38.296500000000002</v>
      </c>
      <c r="H131" s="21">
        <f t="shared" si="8"/>
        <v>34.814999999999998</v>
      </c>
      <c r="I131" s="21">
        <f t="shared" si="4"/>
        <v>31.333500000000004</v>
      </c>
      <c r="J131" s="21">
        <f t="shared" si="9"/>
        <v>33.422399999999996</v>
      </c>
      <c r="K131" s="21">
        <f t="shared" si="9"/>
        <v>30.6372</v>
      </c>
      <c r="L131" s="21">
        <f t="shared" si="9"/>
        <v>27.852</v>
      </c>
      <c r="M131" s="21">
        <f t="shared" si="5"/>
        <v>25.066800000000004</v>
      </c>
      <c r="N131" s="22">
        <v>27.852</v>
      </c>
      <c r="O131" s="22">
        <v>25.531000000000002</v>
      </c>
      <c r="P131" s="22">
        <v>23.21</v>
      </c>
      <c r="Q131" s="22">
        <v>20.889000000000003</v>
      </c>
      <c r="R131" s="23">
        <f t="shared" si="10"/>
        <v>25.066800000000001</v>
      </c>
      <c r="S131" s="23">
        <f t="shared" si="10"/>
        <v>22.977900000000002</v>
      </c>
      <c r="T131" s="23">
        <f t="shared" si="10"/>
        <v>20.889000000000003</v>
      </c>
      <c r="U131" s="23">
        <f t="shared" si="6"/>
        <v>18.800100000000004</v>
      </c>
    </row>
    <row r="132" spans="1:21" x14ac:dyDescent="0.2">
      <c r="A132" s="16" t="str">
        <f t="shared" si="7"/>
        <v>КОНДЕНСАТОР К53-69 «С» - 6,3В - 33мкФ</v>
      </c>
      <c r="B132" s="24">
        <v>6.3</v>
      </c>
      <c r="C132" s="18">
        <v>33</v>
      </c>
      <c r="D132" s="19" t="s">
        <v>22</v>
      </c>
      <c r="E132" s="20" t="s">
        <v>23</v>
      </c>
      <c r="F132" s="21">
        <f t="shared" si="8"/>
        <v>45.323999999999998</v>
      </c>
      <c r="G132" s="21">
        <f t="shared" si="8"/>
        <v>41.546999999999997</v>
      </c>
      <c r="H132" s="21">
        <f t="shared" si="8"/>
        <v>37.769999999999996</v>
      </c>
      <c r="I132" s="21">
        <f t="shared" si="4"/>
        <v>33.992999999999995</v>
      </c>
      <c r="J132" s="21">
        <f t="shared" si="9"/>
        <v>36.259199999999993</v>
      </c>
      <c r="K132" s="21">
        <f t="shared" si="9"/>
        <v>33.2376</v>
      </c>
      <c r="L132" s="21">
        <f t="shared" si="9"/>
        <v>30.215999999999998</v>
      </c>
      <c r="M132" s="21">
        <f t="shared" si="5"/>
        <v>27.194399999999998</v>
      </c>
      <c r="N132" s="22">
        <v>30.215999999999998</v>
      </c>
      <c r="O132" s="22">
        <v>27.698</v>
      </c>
      <c r="P132" s="22">
        <v>25.18</v>
      </c>
      <c r="Q132" s="22">
        <v>22.661999999999999</v>
      </c>
      <c r="R132" s="23">
        <f t="shared" si="10"/>
        <v>27.194399999999998</v>
      </c>
      <c r="S132" s="23">
        <f t="shared" si="10"/>
        <v>24.9282</v>
      </c>
      <c r="T132" s="23">
        <f t="shared" si="10"/>
        <v>22.661999999999999</v>
      </c>
      <c r="U132" s="23">
        <f t="shared" si="6"/>
        <v>20.395800000000001</v>
      </c>
    </row>
    <row r="133" spans="1:21" x14ac:dyDescent="0.2">
      <c r="A133" s="16" t="str">
        <f t="shared" si="7"/>
        <v>КОНДЕНСАТОР К53-69 «С» - 6,3В - 47мкФ</v>
      </c>
      <c r="B133" s="24">
        <v>6.3</v>
      </c>
      <c r="C133" s="18">
        <v>47</v>
      </c>
      <c r="D133" s="19" t="s">
        <v>22</v>
      </c>
      <c r="E133" s="20" t="s">
        <v>23</v>
      </c>
      <c r="F133" s="21">
        <f t="shared" si="8"/>
        <v>51.552000000000007</v>
      </c>
      <c r="G133" s="21">
        <f t="shared" si="8"/>
        <v>47.256000000000007</v>
      </c>
      <c r="H133" s="21">
        <f t="shared" si="8"/>
        <v>42.96</v>
      </c>
      <c r="I133" s="21">
        <f t="shared" si="4"/>
        <v>38.664000000000001</v>
      </c>
      <c r="J133" s="21">
        <f t="shared" si="9"/>
        <v>41.241599999999998</v>
      </c>
      <c r="K133" s="21">
        <f t="shared" si="9"/>
        <v>37.804800000000007</v>
      </c>
      <c r="L133" s="21">
        <f t="shared" si="9"/>
        <v>34.368000000000002</v>
      </c>
      <c r="M133" s="21">
        <f t="shared" si="5"/>
        <v>30.931199999999997</v>
      </c>
      <c r="N133" s="22">
        <v>34.368000000000002</v>
      </c>
      <c r="O133" s="22">
        <v>31.504000000000005</v>
      </c>
      <c r="P133" s="22">
        <v>28.64</v>
      </c>
      <c r="Q133" s="22">
        <v>25.776</v>
      </c>
      <c r="R133" s="23">
        <f t="shared" si="10"/>
        <v>30.931200000000004</v>
      </c>
      <c r="S133" s="23">
        <f t="shared" si="10"/>
        <v>28.353600000000004</v>
      </c>
      <c r="T133" s="23">
        <f t="shared" si="10"/>
        <v>25.776</v>
      </c>
      <c r="U133" s="23">
        <f t="shared" si="6"/>
        <v>23.198399999999999</v>
      </c>
    </row>
    <row r="134" spans="1:21" x14ac:dyDescent="0.2">
      <c r="A134" s="16" t="str">
        <f t="shared" si="7"/>
        <v>КОНДЕНСАТОР К53-69 «С» - 6,3В - 68мкФ</v>
      </c>
      <c r="B134" s="24">
        <v>6.3</v>
      </c>
      <c r="C134" s="18">
        <v>68</v>
      </c>
      <c r="D134" s="19" t="s">
        <v>22</v>
      </c>
      <c r="E134" s="20" t="s">
        <v>23</v>
      </c>
      <c r="F134" s="21">
        <f t="shared" si="8"/>
        <v>43.721999999999994</v>
      </c>
      <c r="G134" s="21">
        <f t="shared" si="8"/>
        <v>40.078500000000005</v>
      </c>
      <c r="H134" s="21">
        <f t="shared" si="8"/>
        <v>36.435000000000002</v>
      </c>
      <c r="I134" s="21">
        <f t="shared" si="4"/>
        <v>32.791499999999999</v>
      </c>
      <c r="J134" s="21">
        <f t="shared" si="9"/>
        <v>34.977599999999995</v>
      </c>
      <c r="K134" s="21">
        <f t="shared" si="9"/>
        <v>32.062800000000003</v>
      </c>
      <c r="L134" s="21">
        <f t="shared" si="9"/>
        <v>29.147999999999996</v>
      </c>
      <c r="M134" s="21">
        <f t="shared" si="5"/>
        <v>26.2332</v>
      </c>
      <c r="N134" s="22">
        <v>29.147999999999996</v>
      </c>
      <c r="O134" s="22">
        <v>26.719000000000001</v>
      </c>
      <c r="P134" s="22">
        <v>24.29</v>
      </c>
      <c r="Q134" s="22">
        <v>21.861000000000001</v>
      </c>
      <c r="R134" s="23">
        <f t="shared" si="10"/>
        <v>26.233199999999997</v>
      </c>
      <c r="S134" s="23">
        <f t="shared" si="10"/>
        <v>24.0471</v>
      </c>
      <c r="T134" s="23">
        <f t="shared" si="10"/>
        <v>21.861000000000001</v>
      </c>
      <c r="U134" s="23">
        <f t="shared" si="6"/>
        <v>19.674900000000001</v>
      </c>
    </row>
    <row r="135" spans="1:21" x14ac:dyDescent="0.2">
      <c r="A135" s="16" t="str">
        <f t="shared" si="7"/>
        <v>КОНДЕНСАТОР К53-69 «С» - 6,3В - 100мкФ</v>
      </c>
      <c r="B135" s="24">
        <v>6.3</v>
      </c>
      <c r="C135" s="18">
        <v>100</v>
      </c>
      <c r="D135" s="19" t="s">
        <v>22</v>
      </c>
      <c r="E135" s="20" t="s">
        <v>23</v>
      </c>
      <c r="F135" s="21">
        <f t="shared" si="8"/>
        <v>38.142000000000003</v>
      </c>
      <c r="G135" s="21">
        <f t="shared" si="8"/>
        <v>34.96350000000001</v>
      </c>
      <c r="H135" s="21">
        <f t="shared" si="8"/>
        <v>31.785000000000004</v>
      </c>
      <c r="I135" s="21">
        <f t="shared" si="4"/>
        <v>28.606500000000004</v>
      </c>
      <c r="J135" s="21">
        <f t="shared" si="9"/>
        <v>30.5136</v>
      </c>
      <c r="K135" s="21">
        <f t="shared" si="9"/>
        <v>27.970800000000004</v>
      </c>
      <c r="L135" s="21">
        <f t="shared" si="9"/>
        <v>25.428000000000001</v>
      </c>
      <c r="M135" s="21">
        <f t="shared" si="5"/>
        <v>22.885200000000001</v>
      </c>
      <c r="N135" s="22">
        <v>25.428000000000001</v>
      </c>
      <c r="O135" s="22">
        <v>23.309000000000005</v>
      </c>
      <c r="P135" s="22">
        <v>21.19</v>
      </c>
      <c r="Q135" s="22">
        <v>19.071000000000002</v>
      </c>
      <c r="R135" s="23">
        <f t="shared" si="10"/>
        <v>22.885200000000001</v>
      </c>
      <c r="S135" s="23">
        <f t="shared" si="10"/>
        <v>20.978100000000005</v>
      </c>
      <c r="T135" s="23">
        <f t="shared" si="10"/>
        <v>19.071000000000002</v>
      </c>
      <c r="U135" s="23">
        <f t="shared" si="6"/>
        <v>17.163900000000002</v>
      </c>
    </row>
    <row r="136" spans="1:21" x14ac:dyDescent="0.2">
      <c r="A136" s="16" t="str">
        <f t="shared" si="7"/>
        <v>КОНДЕНСАТОР К53-69 «С» - 6,3В - 150мкФ</v>
      </c>
      <c r="B136" s="24">
        <v>6.3</v>
      </c>
      <c r="C136" s="18">
        <v>150</v>
      </c>
      <c r="D136" s="19" t="s">
        <v>22</v>
      </c>
      <c r="E136" s="20" t="s">
        <v>23</v>
      </c>
      <c r="F136" s="21">
        <f t="shared" si="8"/>
        <v>46.152000000000001</v>
      </c>
      <c r="G136" s="21">
        <f t="shared" si="8"/>
        <v>42.306000000000004</v>
      </c>
      <c r="H136" s="21">
        <f t="shared" si="8"/>
        <v>38.46</v>
      </c>
      <c r="I136" s="21">
        <f t="shared" si="8"/>
        <v>34.614000000000004</v>
      </c>
      <c r="J136" s="21">
        <f t="shared" si="9"/>
        <v>36.921599999999998</v>
      </c>
      <c r="K136" s="21">
        <f t="shared" si="9"/>
        <v>33.844800000000006</v>
      </c>
      <c r="L136" s="21">
        <f t="shared" si="9"/>
        <v>30.768000000000001</v>
      </c>
      <c r="M136" s="21">
        <f t="shared" si="9"/>
        <v>27.691199999999998</v>
      </c>
      <c r="N136" s="22">
        <v>30.768000000000001</v>
      </c>
      <c r="O136" s="22">
        <v>28.204000000000004</v>
      </c>
      <c r="P136" s="22">
        <v>25.64</v>
      </c>
      <c r="Q136" s="22">
        <v>23.076000000000001</v>
      </c>
      <c r="R136" s="23">
        <f t="shared" si="10"/>
        <v>27.691200000000002</v>
      </c>
      <c r="S136" s="23">
        <f t="shared" si="10"/>
        <v>25.383600000000005</v>
      </c>
      <c r="T136" s="23">
        <f t="shared" si="10"/>
        <v>23.076000000000001</v>
      </c>
      <c r="U136" s="23">
        <f t="shared" si="10"/>
        <v>20.7684</v>
      </c>
    </row>
    <row r="137" spans="1:21" x14ac:dyDescent="0.2">
      <c r="A137" s="16" t="str">
        <f t="shared" ref="A137:A200" si="11">CONCATENATE("КОНДЕНСАТОР К53-69"," «",E137,"»"," - ",B137,"В - ",C137,"мкФ")</f>
        <v>КОНДЕНСАТОР К53-69 «С» - 10В - 0,47мкФ</v>
      </c>
      <c r="B137" s="24">
        <v>10</v>
      </c>
      <c r="C137" s="18">
        <v>0.47</v>
      </c>
      <c r="D137" s="19" t="s">
        <v>22</v>
      </c>
      <c r="E137" s="20" t="s">
        <v>23</v>
      </c>
      <c r="F137" s="21">
        <f t="shared" ref="F137:I200" si="12">N137*1.5</f>
        <v>35.676000000000002</v>
      </c>
      <c r="G137" s="21">
        <f t="shared" si="12"/>
        <v>32.703000000000003</v>
      </c>
      <c r="H137" s="21">
        <f t="shared" si="12"/>
        <v>29.73</v>
      </c>
      <c r="I137" s="21">
        <f t="shared" si="12"/>
        <v>26.757000000000001</v>
      </c>
      <c r="J137" s="21">
        <f t="shared" ref="J137:M200" si="13">N137*1.2</f>
        <v>28.540799999999997</v>
      </c>
      <c r="K137" s="21">
        <f t="shared" si="13"/>
        <v>26.162400000000002</v>
      </c>
      <c r="L137" s="21">
        <f t="shared" si="13"/>
        <v>23.783999999999999</v>
      </c>
      <c r="M137" s="21">
        <f t="shared" si="13"/>
        <v>21.4056</v>
      </c>
      <c r="N137" s="22">
        <v>23.783999999999999</v>
      </c>
      <c r="O137" s="22">
        <v>21.802000000000003</v>
      </c>
      <c r="P137" s="22">
        <v>19.82</v>
      </c>
      <c r="Q137" s="22">
        <v>17.838000000000001</v>
      </c>
      <c r="R137" s="23">
        <f t="shared" ref="R137:U200" si="14">N137*0.9</f>
        <v>21.4056</v>
      </c>
      <c r="S137" s="23">
        <f t="shared" si="14"/>
        <v>19.621800000000004</v>
      </c>
      <c r="T137" s="23">
        <f t="shared" si="14"/>
        <v>17.838000000000001</v>
      </c>
      <c r="U137" s="23">
        <f t="shared" si="14"/>
        <v>16.054200000000002</v>
      </c>
    </row>
    <row r="138" spans="1:21" x14ac:dyDescent="0.2">
      <c r="A138" s="16" t="str">
        <f t="shared" si="11"/>
        <v>КОНДЕНСАТОР К53-69 «С» - 10В - 0,68мкФ</v>
      </c>
      <c r="B138" s="24">
        <v>10</v>
      </c>
      <c r="C138" s="18">
        <v>0.68</v>
      </c>
      <c r="D138" s="19" t="s">
        <v>22</v>
      </c>
      <c r="E138" s="20" t="s">
        <v>23</v>
      </c>
      <c r="F138" s="21">
        <f t="shared" si="12"/>
        <v>35.82</v>
      </c>
      <c r="G138" s="21">
        <f t="shared" si="12"/>
        <v>32.835000000000001</v>
      </c>
      <c r="H138" s="21">
        <f t="shared" si="12"/>
        <v>29.849999999999998</v>
      </c>
      <c r="I138" s="21">
        <f t="shared" si="12"/>
        <v>26.865000000000002</v>
      </c>
      <c r="J138" s="21">
        <f t="shared" si="13"/>
        <v>28.655999999999999</v>
      </c>
      <c r="K138" s="21">
        <f t="shared" si="13"/>
        <v>26.268000000000001</v>
      </c>
      <c r="L138" s="21">
        <f t="shared" si="13"/>
        <v>23.88</v>
      </c>
      <c r="M138" s="21">
        <f t="shared" si="13"/>
        <v>21.492000000000001</v>
      </c>
      <c r="N138" s="22">
        <v>23.88</v>
      </c>
      <c r="O138" s="22">
        <v>21.89</v>
      </c>
      <c r="P138" s="22">
        <v>19.899999999999999</v>
      </c>
      <c r="Q138" s="22">
        <v>17.91</v>
      </c>
      <c r="R138" s="23">
        <f t="shared" si="14"/>
        <v>21.492000000000001</v>
      </c>
      <c r="S138" s="23">
        <f t="shared" si="14"/>
        <v>19.701000000000001</v>
      </c>
      <c r="T138" s="23">
        <f t="shared" si="14"/>
        <v>17.91</v>
      </c>
      <c r="U138" s="23">
        <f t="shared" si="14"/>
        <v>16.119</v>
      </c>
    </row>
    <row r="139" spans="1:21" x14ac:dyDescent="0.2">
      <c r="A139" s="16" t="str">
        <f t="shared" si="11"/>
        <v>КОНДЕНСАТОР К53-69 «С» - 10В - 1мкФ</v>
      </c>
      <c r="B139" s="24">
        <v>10</v>
      </c>
      <c r="C139" s="18">
        <v>1</v>
      </c>
      <c r="D139" s="19" t="s">
        <v>22</v>
      </c>
      <c r="E139" s="20" t="s">
        <v>23</v>
      </c>
      <c r="F139" s="21">
        <f t="shared" si="12"/>
        <v>36.864000000000004</v>
      </c>
      <c r="G139" s="21">
        <f t="shared" si="12"/>
        <v>33.792000000000002</v>
      </c>
      <c r="H139" s="21">
        <f t="shared" si="12"/>
        <v>30.72</v>
      </c>
      <c r="I139" s="21">
        <f t="shared" si="12"/>
        <v>27.648000000000003</v>
      </c>
      <c r="J139" s="21">
        <f t="shared" si="13"/>
        <v>29.491199999999999</v>
      </c>
      <c r="K139" s="21">
        <f t="shared" si="13"/>
        <v>27.033600000000003</v>
      </c>
      <c r="L139" s="21">
        <f t="shared" si="13"/>
        <v>24.576000000000001</v>
      </c>
      <c r="M139" s="21">
        <f t="shared" si="13"/>
        <v>22.118400000000001</v>
      </c>
      <c r="N139" s="22">
        <v>24.576000000000001</v>
      </c>
      <c r="O139" s="22">
        <v>22.528000000000002</v>
      </c>
      <c r="P139" s="22">
        <v>20.48</v>
      </c>
      <c r="Q139" s="22">
        <v>18.432000000000002</v>
      </c>
      <c r="R139" s="23">
        <f t="shared" si="14"/>
        <v>22.118400000000001</v>
      </c>
      <c r="S139" s="23">
        <f t="shared" si="14"/>
        <v>20.275200000000002</v>
      </c>
      <c r="T139" s="23">
        <f t="shared" si="14"/>
        <v>18.432000000000002</v>
      </c>
      <c r="U139" s="23">
        <f t="shared" si="14"/>
        <v>16.588800000000003</v>
      </c>
    </row>
    <row r="140" spans="1:21" x14ac:dyDescent="0.2">
      <c r="A140" s="16" t="str">
        <f t="shared" si="11"/>
        <v>КОНДЕНСАТОР К53-69 «С» - 10В - 1,5мкФ</v>
      </c>
      <c r="B140" s="24">
        <v>10</v>
      </c>
      <c r="C140" s="18">
        <v>1.5</v>
      </c>
      <c r="D140" s="19" t="s">
        <v>22</v>
      </c>
      <c r="E140" s="20" t="s">
        <v>23</v>
      </c>
      <c r="F140" s="21">
        <f t="shared" si="12"/>
        <v>36.864000000000004</v>
      </c>
      <c r="G140" s="21">
        <f t="shared" si="12"/>
        <v>33.792000000000002</v>
      </c>
      <c r="H140" s="21">
        <f t="shared" si="12"/>
        <v>30.72</v>
      </c>
      <c r="I140" s="21">
        <f t="shared" si="12"/>
        <v>27.648000000000003</v>
      </c>
      <c r="J140" s="21">
        <f t="shared" si="13"/>
        <v>29.491199999999999</v>
      </c>
      <c r="K140" s="21">
        <f t="shared" si="13"/>
        <v>27.033600000000003</v>
      </c>
      <c r="L140" s="21">
        <f t="shared" si="13"/>
        <v>24.576000000000001</v>
      </c>
      <c r="M140" s="21">
        <f t="shared" si="13"/>
        <v>22.118400000000001</v>
      </c>
      <c r="N140" s="22">
        <v>24.576000000000001</v>
      </c>
      <c r="O140" s="22">
        <v>22.528000000000002</v>
      </c>
      <c r="P140" s="22">
        <v>20.48</v>
      </c>
      <c r="Q140" s="22">
        <v>18.432000000000002</v>
      </c>
      <c r="R140" s="23">
        <f t="shared" si="14"/>
        <v>22.118400000000001</v>
      </c>
      <c r="S140" s="23">
        <f t="shared" si="14"/>
        <v>20.275200000000002</v>
      </c>
      <c r="T140" s="23">
        <f t="shared" si="14"/>
        <v>18.432000000000002</v>
      </c>
      <c r="U140" s="23">
        <f t="shared" si="14"/>
        <v>16.588800000000003</v>
      </c>
    </row>
    <row r="141" spans="1:21" x14ac:dyDescent="0.2">
      <c r="A141" s="16" t="str">
        <f t="shared" si="11"/>
        <v>КОНДЕНСАТОР К53-69 «С» - 10В - 2,2мкФ</v>
      </c>
      <c r="B141" s="24">
        <v>10</v>
      </c>
      <c r="C141" s="18">
        <v>2.2000000000000002</v>
      </c>
      <c r="D141" s="19" t="s">
        <v>22</v>
      </c>
      <c r="E141" s="20" t="s">
        <v>23</v>
      </c>
      <c r="F141" s="21">
        <f t="shared" si="12"/>
        <v>38.106000000000002</v>
      </c>
      <c r="G141" s="21">
        <f t="shared" si="12"/>
        <v>34.930500000000002</v>
      </c>
      <c r="H141" s="21">
        <f t="shared" si="12"/>
        <v>31.755000000000003</v>
      </c>
      <c r="I141" s="21">
        <f t="shared" si="12"/>
        <v>28.579500000000003</v>
      </c>
      <c r="J141" s="21">
        <f t="shared" si="13"/>
        <v>30.4848</v>
      </c>
      <c r="K141" s="21">
        <f t="shared" si="13"/>
        <v>27.944400000000002</v>
      </c>
      <c r="L141" s="21">
        <f t="shared" si="13"/>
        <v>25.404</v>
      </c>
      <c r="M141" s="21">
        <f t="shared" si="13"/>
        <v>22.863600000000002</v>
      </c>
      <c r="N141" s="22">
        <v>25.404</v>
      </c>
      <c r="O141" s="22">
        <v>23.287000000000003</v>
      </c>
      <c r="P141" s="22">
        <v>21.17</v>
      </c>
      <c r="Q141" s="22">
        <v>19.053000000000001</v>
      </c>
      <c r="R141" s="23">
        <f t="shared" si="14"/>
        <v>22.863600000000002</v>
      </c>
      <c r="S141" s="23">
        <f t="shared" si="14"/>
        <v>20.958300000000001</v>
      </c>
      <c r="T141" s="23">
        <f t="shared" si="14"/>
        <v>19.053000000000001</v>
      </c>
      <c r="U141" s="23">
        <f t="shared" si="14"/>
        <v>17.1477</v>
      </c>
    </row>
    <row r="142" spans="1:21" x14ac:dyDescent="0.2">
      <c r="A142" s="16" t="str">
        <f t="shared" si="11"/>
        <v>КОНДЕНСАТОР К53-69 «С» - 10В - 3,3мкФ</v>
      </c>
      <c r="B142" s="24">
        <v>10</v>
      </c>
      <c r="C142" s="18">
        <v>3.3</v>
      </c>
      <c r="D142" s="19" t="s">
        <v>22</v>
      </c>
      <c r="E142" s="20" t="s">
        <v>23</v>
      </c>
      <c r="F142" s="21">
        <f t="shared" si="12"/>
        <v>38.106000000000002</v>
      </c>
      <c r="G142" s="21">
        <f t="shared" si="12"/>
        <v>34.930500000000002</v>
      </c>
      <c r="H142" s="21">
        <f t="shared" si="12"/>
        <v>31.755000000000003</v>
      </c>
      <c r="I142" s="21">
        <f t="shared" si="12"/>
        <v>28.579500000000003</v>
      </c>
      <c r="J142" s="21">
        <f t="shared" si="13"/>
        <v>30.4848</v>
      </c>
      <c r="K142" s="21">
        <f t="shared" si="13"/>
        <v>27.944400000000002</v>
      </c>
      <c r="L142" s="21">
        <f t="shared" si="13"/>
        <v>25.404</v>
      </c>
      <c r="M142" s="21">
        <f t="shared" si="13"/>
        <v>22.863600000000002</v>
      </c>
      <c r="N142" s="22">
        <v>25.404</v>
      </c>
      <c r="O142" s="22">
        <v>23.287000000000003</v>
      </c>
      <c r="P142" s="22">
        <v>21.17</v>
      </c>
      <c r="Q142" s="22">
        <v>19.053000000000001</v>
      </c>
      <c r="R142" s="23">
        <f t="shared" si="14"/>
        <v>22.863600000000002</v>
      </c>
      <c r="S142" s="23">
        <f t="shared" si="14"/>
        <v>20.958300000000001</v>
      </c>
      <c r="T142" s="23">
        <f t="shared" si="14"/>
        <v>19.053000000000001</v>
      </c>
      <c r="U142" s="23">
        <f t="shared" si="14"/>
        <v>17.1477</v>
      </c>
    </row>
    <row r="143" spans="1:21" x14ac:dyDescent="0.2">
      <c r="A143" s="16" t="str">
        <f t="shared" si="11"/>
        <v>КОНДЕНСАТОР К53-69 «С» - 10В - 4,7мкФ</v>
      </c>
      <c r="B143" s="24">
        <v>10</v>
      </c>
      <c r="C143" s="18">
        <v>4.7</v>
      </c>
      <c r="D143" s="19" t="s">
        <v>22</v>
      </c>
      <c r="E143" s="20" t="s">
        <v>23</v>
      </c>
      <c r="F143" s="21">
        <f t="shared" si="12"/>
        <v>40.212000000000003</v>
      </c>
      <c r="G143" s="21">
        <f t="shared" si="12"/>
        <v>36.861000000000004</v>
      </c>
      <c r="H143" s="21">
        <f t="shared" si="12"/>
        <v>33.51</v>
      </c>
      <c r="I143" s="21">
        <f t="shared" si="12"/>
        <v>30.159000000000002</v>
      </c>
      <c r="J143" s="21">
        <f t="shared" si="13"/>
        <v>32.169599999999996</v>
      </c>
      <c r="K143" s="21">
        <f t="shared" si="13"/>
        <v>29.488800000000001</v>
      </c>
      <c r="L143" s="21">
        <f t="shared" si="13"/>
        <v>26.808</v>
      </c>
      <c r="M143" s="21">
        <f t="shared" si="13"/>
        <v>24.127200000000002</v>
      </c>
      <c r="N143" s="22">
        <v>26.808</v>
      </c>
      <c r="O143" s="22">
        <v>24.574000000000002</v>
      </c>
      <c r="P143" s="22">
        <v>22.34</v>
      </c>
      <c r="Q143" s="22">
        <v>20.106000000000002</v>
      </c>
      <c r="R143" s="23">
        <f t="shared" si="14"/>
        <v>24.127200000000002</v>
      </c>
      <c r="S143" s="23">
        <f t="shared" si="14"/>
        <v>22.116600000000002</v>
      </c>
      <c r="T143" s="23">
        <f t="shared" si="14"/>
        <v>20.106000000000002</v>
      </c>
      <c r="U143" s="23">
        <f t="shared" si="14"/>
        <v>18.095400000000001</v>
      </c>
    </row>
    <row r="144" spans="1:21" x14ac:dyDescent="0.2">
      <c r="A144" s="16" t="str">
        <f t="shared" si="11"/>
        <v>КОНДЕНСАТОР К53-69 «С» - 10В - 6,8мкФ</v>
      </c>
      <c r="B144" s="24">
        <v>10</v>
      </c>
      <c r="C144" s="18">
        <v>6.8</v>
      </c>
      <c r="D144" s="19" t="s">
        <v>22</v>
      </c>
      <c r="E144" s="20" t="s">
        <v>23</v>
      </c>
      <c r="F144" s="21">
        <f t="shared" si="12"/>
        <v>40.212000000000003</v>
      </c>
      <c r="G144" s="21">
        <f t="shared" si="12"/>
        <v>36.861000000000004</v>
      </c>
      <c r="H144" s="21">
        <f t="shared" si="12"/>
        <v>33.51</v>
      </c>
      <c r="I144" s="21">
        <f t="shared" si="12"/>
        <v>30.159000000000002</v>
      </c>
      <c r="J144" s="21">
        <f t="shared" si="13"/>
        <v>32.169599999999996</v>
      </c>
      <c r="K144" s="21">
        <f t="shared" si="13"/>
        <v>29.488800000000001</v>
      </c>
      <c r="L144" s="21">
        <f t="shared" si="13"/>
        <v>26.808</v>
      </c>
      <c r="M144" s="21">
        <f t="shared" si="13"/>
        <v>24.127200000000002</v>
      </c>
      <c r="N144" s="22">
        <v>26.808</v>
      </c>
      <c r="O144" s="22">
        <v>24.574000000000002</v>
      </c>
      <c r="P144" s="22">
        <v>22.34</v>
      </c>
      <c r="Q144" s="22">
        <v>20.106000000000002</v>
      </c>
      <c r="R144" s="23">
        <f t="shared" si="14"/>
        <v>24.127200000000002</v>
      </c>
      <c r="S144" s="23">
        <f t="shared" si="14"/>
        <v>22.116600000000002</v>
      </c>
      <c r="T144" s="23">
        <f t="shared" si="14"/>
        <v>20.106000000000002</v>
      </c>
      <c r="U144" s="23">
        <f t="shared" si="14"/>
        <v>18.095400000000001</v>
      </c>
    </row>
    <row r="145" spans="1:21" x14ac:dyDescent="0.2">
      <c r="A145" s="16" t="str">
        <f t="shared" si="11"/>
        <v>КОНДЕНСАТОР К53-69 «С» - 10В - 10мкФ</v>
      </c>
      <c r="B145" s="24">
        <v>10</v>
      </c>
      <c r="C145" s="18">
        <v>10</v>
      </c>
      <c r="D145" s="19" t="s">
        <v>22</v>
      </c>
      <c r="E145" s="20" t="s">
        <v>23</v>
      </c>
      <c r="F145" s="21">
        <f t="shared" si="12"/>
        <v>49.949999999999996</v>
      </c>
      <c r="G145" s="21">
        <f t="shared" si="12"/>
        <v>45.787500000000001</v>
      </c>
      <c r="H145" s="21">
        <f t="shared" si="12"/>
        <v>41.625</v>
      </c>
      <c r="I145" s="21">
        <f t="shared" si="12"/>
        <v>37.462500000000006</v>
      </c>
      <c r="J145" s="21">
        <f t="shared" si="13"/>
        <v>39.959999999999994</v>
      </c>
      <c r="K145" s="21">
        <f t="shared" si="13"/>
        <v>36.630000000000003</v>
      </c>
      <c r="L145" s="21">
        <f t="shared" si="13"/>
        <v>33.299999999999997</v>
      </c>
      <c r="M145" s="21">
        <f t="shared" si="13"/>
        <v>29.97</v>
      </c>
      <c r="N145" s="22">
        <v>33.299999999999997</v>
      </c>
      <c r="O145" s="22">
        <v>30.525000000000002</v>
      </c>
      <c r="P145" s="22">
        <v>27.75</v>
      </c>
      <c r="Q145" s="22">
        <v>24.975000000000001</v>
      </c>
      <c r="R145" s="23">
        <f t="shared" si="14"/>
        <v>29.97</v>
      </c>
      <c r="S145" s="23">
        <f t="shared" si="14"/>
        <v>27.472500000000004</v>
      </c>
      <c r="T145" s="23">
        <f t="shared" si="14"/>
        <v>24.975000000000001</v>
      </c>
      <c r="U145" s="23">
        <f t="shared" si="14"/>
        <v>22.477500000000003</v>
      </c>
    </row>
    <row r="146" spans="1:21" x14ac:dyDescent="0.2">
      <c r="A146" s="16" t="str">
        <f t="shared" si="11"/>
        <v>КОНДЕНСАТОР К53-69 «С» - 10В - 15мкФ</v>
      </c>
      <c r="B146" s="24">
        <v>10</v>
      </c>
      <c r="C146" s="18">
        <v>15</v>
      </c>
      <c r="D146" s="19" t="s">
        <v>22</v>
      </c>
      <c r="E146" s="20" t="s">
        <v>23</v>
      </c>
      <c r="F146" s="21">
        <f t="shared" si="12"/>
        <v>46.025999999999996</v>
      </c>
      <c r="G146" s="21">
        <f t="shared" si="12"/>
        <v>42.1905</v>
      </c>
      <c r="H146" s="21">
        <f t="shared" si="12"/>
        <v>38.355000000000004</v>
      </c>
      <c r="I146" s="21">
        <f t="shared" si="12"/>
        <v>34.519500000000001</v>
      </c>
      <c r="J146" s="21">
        <f t="shared" si="13"/>
        <v>36.820799999999998</v>
      </c>
      <c r="K146" s="21">
        <f t="shared" si="13"/>
        <v>33.752400000000002</v>
      </c>
      <c r="L146" s="21">
        <f t="shared" si="13"/>
        <v>30.683999999999997</v>
      </c>
      <c r="M146" s="21">
        <f t="shared" si="13"/>
        <v>27.615600000000001</v>
      </c>
      <c r="N146" s="22">
        <v>30.683999999999997</v>
      </c>
      <c r="O146" s="22">
        <v>28.127000000000002</v>
      </c>
      <c r="P146" s="22">
        <v>25.57</v>
      </c>
      <c r="Q146" s="22">
        <v>23.013000000000002</v>
      </c>
      <c r="R146" s="23">
        <f t="shared" si="14"/>
        <v>27.615599999999997</v>
      </c>
      <c r="S146" s="23">
        <f t="shared" si="14"/>
        <v>25.314300000000003</v>
      </c>
      <c r="T146" s="23">
        <f t="shared" si="14"/>
        <v>23.013000000000002</v>
      </c>
      <c r="U146" s="23">
        <f t="shared" si="14"/>
        <v>20.7117</v>
      </c>
    </row>
    <row r="147" spans="1:21" x14ac:dyDescent="0.2">
      <c r="A147" s="16" t="str">
        <f t="shared" si="11"/>
        <v>КОНДЕНСАТОР К53-69 «С» - 10В - 22мкФ</v>
      </c>
      <c r="B147" s="24">
        <v>10</v>
      </c>
      <c r="C147" s="18">
        <v>22</v>
      </c>
      <c r="D147" s="19" t="s">
        <v>22</v>
      </c>
      <c r="E147" s="20" t="s">
        <v>23</v>
      </c>
      <c r="F147" s="21">
        <f t="shared" si="12"/>
        <v>51.569999999999993</v>
      </c>
      <c r="G147" s="21">
        <f t="shared" si="12"/>
        <v>47.272500000000001</v>
      </c>
      <c r="H147" s="21">
        <f t="shared" si="12"/>
        <v>42.974999999999994</v>
      </c>
      <c r="I147" s="21">
        <f t="shared" si="12"/>
        <v>38.677500000000002</v>
      </c>
      <c r="J147" s="21">
        <f t="shared" si="13"/>
        <v>41.255999999999993</v>
      </c>
      <c r="K147" s="21">
        <f t="shared" si="13"/>
        <v>37.817999999999998</v>
      </c>
      <c r="L147" s="21">
        <f t="shared" si="13"/>
        <v>34.379999999999995</v>
      </c>
      <c r="M147" s="21">
        <f t="shared" si="13"/>
        <v>30.942</v>
      </c>
      <c r="N147" s="22">
        <v>34.379999999999995</v>
      </c>
      <c r="O147" s="22">
        <v>31.515000000000001</v>
      </c>
      <c r="P147" s="22">
        <v>28.65</v>
      </c>
      <c r="Q147" s="22">
        <v>25.785</v>
      </c>
      <c r="R147" s="23">
        <f t="shared" si="14"/>
        <v>30.941999999999997</v>
      </c>
      <c r="S147" s="23">
        <f t="shared" si="14"/>
        <v>28.363500000000002</v>
      </c>
      <c r="T147" s="23">
        <f t="shared" si="14"/>
        <v>25.785</v>
      </c>
      <c r="U147" s="23">
        <f t="shared" si="14"/>
        <v>23.206500000000002</v>
      </c>
    </row>
    <row r="148" spans="1:21" x14ac:dyDescent="0.2">
      <c r="A148" s="16" t="str">
        <f t="shared" si="11"/>
        <v>КОНДЕНСАТОР К53-69 «С» - 10В - 33мкФ</v>
      </c>
      <c r="B148" s="24">
        <v>10</v>
      </c>
      <c r="C148" s="18">
        <v>33</v>
      </c>
      <c r="D148" s="19" t="s">
        <v>22</v>
      </c>
      <c r="E148" s="20" t="s">
        <v>23</v>
      </c>
      <c r="F148" s="21">
        <f t="shared" si="12"/>
        <v>43.74</v>
      </c>
      <c r="G148" s="21">
        <f t="shared" si="12"/>
        <v>40.095000000000006</v>
      </c>
      <c r="H148" s="21">
        <f t="shared" si="12"/>
        <v>36.450000000000003</v>
      </c>
      <c r="I148" s="21">
        <f t="shared" si="12"/>
        <v>32.805</v>
      </c>
      <c r="J148" s="21">
        <f t="shared" si="13"/>
        <v>34.991999999999997</v>
      </c>
      <c r="K148" s="21">
        <f t="shared" si="13"/>
        <v>32.076000000000001</v>
      </c>
      <c r="L148" s="21">
        <f t="shared" si="13"/>
        <v>29.16</v>
      </c>
      <c r="M148" s="21">
        <f t="shared" si="13"/>
        <v>26.244</v>
      </c>
      <c r="N148" s="22">
        <v>29.16</v>
      </c>
      <c r="O148" s="22">
        <v>26.730000000000004</v>
      </c>
      <c r="P148" s="22">
        <v>24.3</v>
      </c>
      <c r="Q148" s="22">
        <v>21.87</v>
      </c>
      <c r="R148" s="23">
        <f t="shared" si="14"/>
        <v>26.244</v>
      </c>
      <c r="S148" s="23">
        <f t="shared" si="14"/>
        <v>24.057000000000006</v>
      </c>
      <c r="T148" s="23">
        <f t="shared" si="14"/>
        <v>21.87</v>
      </c>
      <c r="U148" s="23">
        <f t="shared" si="14"/>
        <v>19.683</v>
      </c>
    </row>
    <row r="149" spans="1:21" x14ac:dyDescent="0.2">
      <c r="A149" s="16" t="str">
        <f t="shared" si="11"/>
        <v>КОНДЕНСАТОР К53-69 «С» - 10В - 47мкФ</v>
      </c>
      <c r="B149" s="24">
        <v>10</v>
      </c>
      <c r="C149" s="18">
        <v>47</v>
      </c>
      <c r="D149" s="19" t="s">
        <v>22</v>
      </c>
      <c r="E149" s="20" t="s">
        <v>23</v>
      </c>
      <c r="F149" s="21">
        <f t="shared" si="12"/>
        <v>39.581999999999994</v>
      </c>
      <c r="G149" s="21">
        <f t="shared" si="12"/>
        <v>36.283500000000004</v>
      </c>
      <c r="H149" s="21">
        <f t="shared" si="12"/>
        <v>32.984999999999999</v>
      </c>
      <c r="I149" s="21">
        <f t="shared" si="12"/>
        <v>29.686500000000002</v>
      </c>
      <c r="J149" s="21">
        <f t="shared" si="13"/>
        <v>31.665599999999998</v>
      </c>
      <c r="K149" s="21">
        <f t="shared" si="13"/>
        <v>29.026799999999998</v>
      </c>
      <c r="L149" s="21">
        <f t="shared" si="13"/>
        <v>26.387999999999998</v>
      </c>
      <c r="M149" s="21">
        <f t="shared" si="13"/>
        <v>23.749199999999998</v>
      </c>
      <c r="N149" s="22">
        <v>26.387999999999998</v>
      </c>
      <c r="O149" s="22">
        <v>24.189</v>
      </c>
      <c r="P149" s="22">
        <v>21.99</v>
      </c>
      <c r="Q149" s="22">
        <v>19.791</v>
      </c>
      <c r="R149" s="23">
        <f t="shared" si="14"/>
        <v>23.749199999999998</v>
      </c>
      <c r="S149" s="23">
        <f t="shared" si="14"/>
        <v>21.770099999999999</v>
      </c>
      <c r="T149" s="23">
        <f t="shared" si="14"/>
        <v>19.791</v>
      </c>
      <c r="U149" s="23">
        <f t="shared" si="14"/>
        <v>17.811900000000001</v>
      </c>
    </row>
    <row r="150" spans="1:21" x14ac:dyDescent="0.2">
      <c r="A150" s="16" t="str">
        <f t="shared" si="11"/>
        <v>КОНДЕНСАТОР К53-69 «С» - 10В - 68мкФ</v>
      </c>
      <c r="B150" s="24">
        <v>10</v>
      </c>
      <c r="C150" s="18">
        <v>68</v>
      </c>
      <c r="D150" s="19" t="s">
        <v>22</v>
      </c>
      <c r="E150" s="20" t="s">
        <v>23</v>
      </c>
      <c r="F150" s="21">
        <f t="shared" si="12"/>
        <v>38.159999999999997</v>
      </c>
      <c r="G150" s="21">
        <f t="shared" si="12"/>
        <v>34.980000000000004</v>
      </c>
      <c r="H150" s="21">
        <f t="shared" si="12"/>
        <v>31.799999999999997</v>
      </c>
      <c r="I150" s="21">
        <f t="shared" si="12"/>
        <v>28.619999999999997</v>
      </c>
      <c r="J150" s="21">
        <f t="shared" si="13"/>
        <v>30.527999999999995</v>
      </c>
      <c r="K150" s="21">
        <f t="shared" si="13"/>
        <v>27.983999999999998</v>
      </c>
      <c r="L150" s="21">
        <f t="shared" si="13"/>
        <v>25.439999999999998</v>
      </c>
      <c r="M150" s="21">
        <f t="shared" si="13"/>
        <v>22.895999999999997</v>
      </c>
      <c r="N150" s="22">
        <v>25.439999999999998</v>
      </c>
      <c r="O150" s="22">
        <v>23.32</v>
      </c>
      <c r="P150" s="22">
        <v>21.2</v>
      </c>
      <c r="Q150" s="22">
        <v>19.079999999999998</v>
      </c>
      <c r="R150" s="23">
        <f t="shared" si="14"/>
        <v>22.895999999999997</v>
      </c>
      <c r="S150" s="23">
        <f t="shared" si="14"/>
        <v>20.988</v>
      </c>
      <c r="T150" s="23">
        <f t="shared" si="14"/>
        <v>19.079999999999998</v>
      </c>
      <c r="U150" s="23">
        <f t="shared" si="14"/>
        <v>17.172000000000001</v>
      </c>
    </row>
    <row r="151" spans="1:21" x14ac:dyDescent="0.2">
      <c r="A151" s="16" t="str">
        <f t="shared" si="11"/>
        <v>КОНДЕНСАТОР К53-69 «С» - 10В - 100мкФ</v>
      </c>
      <c r="B151" s="24">
        <v>10</v>
      </c>
      <c r="C151" s="18">
        <v>100</v>
      </c>
      <c r="D151" s="19" t="s">
        <v>22</v>
      </c>
      <c r="E151" s="20" t="s">
        <v>23</v>
      </c>
      <c r="F151" s="21">
        <f t="shared" si="12"/>
        <v>50.22</v>
      </c>
      <c r="G151" s="21">
        <f t="shared" si="12"/>
        <v>46.035000000000004</v>
      </c>
      <c r="H151" s="21">
        <f t="shared" si="12"/>
        <v>41.849999999999994</v>
      </c>
      <c r="I151" s="21">
        <f t="shared" si="12"/>
        <v>37.664999999999999</v>
      </c>
      <c r="J151" s="21">
        <f t="shared" si="13"/>
        <v>40.175999999999995</v>
      </c>
      <c r="K151" s="21">
        <f t="shared" si="13"/>
        <v>36.828000000000003</v>
      </c>
      <c r="L151" s="21">
        <f t="shared" si="13"/>
        <v>33.479999999999997</v>
      </c>
      <c r="M151" s="21">
        <f t="shared" si="13"/>
        <v>30.131999999999998</v>
      </c>
      <c r="N151" s="22">
        <v>33.479999999999997</v>
      </c>
      <c r="O151" s="22">
        <v>30.69</v>
      </c>
      <c r="P151" s="22">
        <v>27.9</v>
      </c>
      <c r="Q151" s="22">
        <v>25.11</v>
      </c>
      <c r="R151" s="23">
        <f t="shared" si="14"/>
        <v>30.131999999999998</v>
      </c>
      <c r="S151" s="23">
        <f t="shared" si="14"/>
        <v>27.621000000000002</v>
      </c>
      <c r="T151" s="23">
        <f t="shared" si="14"/>
        <v>25.11</v>
      </c>
      <c r="U151" s="23">
        <f t="shared" si="14"/>
        <v>22.599</v>
      </c>
    </row>
    <row r="152" spans="1:21" x14ac:dyDescent="0.2">
      <c r="A152" s="16" t="str">
        <f t="shared" si="11"/>
        <v>КОНДЕНСАТОР К53-69 «С» - 16В - 0,47мкФ</v>
      </c>
      <c r="B152" s="24">
        <v>16</v>
      </c>
      <c r="C152" s="18">
        <v>0.47</v>
      </c>
      <c r="D152" s="19" t="s">
        <v>22</v>
      </c>
      <c r="E152" s="20" t="s">
        <v>23</v>
      </c>
      <c r="F152" s="21">
        <f t="shared" si="12"/>
        <v>35.676000000000002</v>
      </c>
      <c r="G152" s="21">
        <f t="shared" si="12"/>
        <v>32.703000000000003</v>
      </c>
      <c r="H152" s="21">
        <f t="shared" si="12"/>
        <v>29.73</v>
      </c>
      <c r="I152" s="21">
        <f t="shared" si="12"/>
        <v>26.757000000000001</v>
      </c>
      <c r="J152" s="21">
        <f t="shared" si="13"/>
        <v>28.540799999999997</v>
      </c>
      <c r="K152" s="21">
        <f t="shared" si="13"/>
        <v>26.162400000000002</v>
      </c>
      <c r="L152" s="21">
        <f t="shared" si="13"/>
        <v>23.783999999999999</v>
      </c>
      <c r="M152" s="21">
        <f t="shared" si="13"/>
        <v>21.4056</v>
      </c>
      <c r="N152" s="22">
        <v>23.783999999999999</v>
      </c>
      <c r="O152" s="22">
        <v>21.802000000000003</v>
      </c>
      <c r="P152" s="22">
        <v>19.82</v>
      </c>
      <c r="Q152" s="22">
        <v>17.838000000000001</v>
      </c>
      <c r="R152" s="23">
        <f t="shared" si="14"/>
        <v>21.4056</v>
      </c>
      <c r="S152" s="23">
        <f t="shared" si="14"/>
        <v>19.621800000000004</v>
      </c>
      <c r="T152" s="23">
        <f t="shared" si="14"/>
        <v>17.838000000000001</v>
      </c>
      <c r="U152" s="23">
        <f t="shared" si="14"/>
        <v>16.054200000000002</v>
      </c>
    </row>
    <row r="153" spans="1:21" x14ac:dyDescent="0.2">
      <c r="A153" s="16" t="str">
        <f t="shared" si="11"/>
        <v>КОНДЕНСАТОР К53-69 «С» - 16В - 0,68мкФ</v>
      </c>
      <c r="B153" s="24">
        <v>16</v>
      </c>
      <c r="C153" s="18">
        <v>0.68</v>
      </c>
      <c r="D153" s="19" t="s">
        <v>22</v>
      </c>
      <c r="E153" s="20" t="s">
        <v>23</v>
      </c>
      <c r="F153" s="21">
        <f t="shared" si="12"/>
        <v>35.82</v>
      </c>
      <c r="G153" s="21">
        <f t="shared" si="12"/>
        <v>32.835000000000001</v>
      </c>
      <c r="H153" s="21">
        <f t="shared" si="12"/>
        <v>29.849999999999998</v>
      </c>
      <c r="I153" s="21">
        <f t="shared" si="12"/>
        <v>26.865000000000002</v>
      </c>
      <c r="J153" s="21">
        <f t="shared" si="13"/>
        <v>28.655999999999999</v>
      </c>
      <c r="K153" s="21">
        <f t="shared" si="13"/>
        <v>26.268000000000001</v>
      </c>
      <c r="L153" s="21">
        <f t="shared" si="13"/>
        <v>23.88</v>
      </c>
      <c r="M153" s="21">
        <f t="shared" si="13"/>
        <v>21.492000000000001</v>
      </c>
      <c r="N153" s="22">
        <v>23.88</v>
      </c>
      <c r="O153" s="22">
        <v>21.89</v>
      </c>
      <c r="P153" s="22">
        <v>19.899999999999999</v>
      </c>
      <c r="Q153" s="22">
        <v>17.91</v>
      </c>
      <c r="R153" s="23">
        <f t="shared" si="14"/>
        <v>21.492000000000001</v>
      </c>
      <c r="S153" s="23">
        <f t="shared" si="14"/>
        <v>19.701000000000001</v>
      </c>
      <c r="T153" s="23">
        <f t="shared" si="14"/>
        <v>17.91</v>
      </c>
      <c r="U153" s="23">
        <f t="shared" si="14"/>
        <v>16.119</v>
      </c>
    </row>
    <row r="154" spans="1:21" x14ac:dyDescent="0.2">
      <c r="A154" s="16" t="str">
        <f t="shared" si="11"/>
        <v>КОНДЕНСАТОР К53-69 «С» - 16В - 1мкФ</v>
      </c>
      <c r="B154" s="24">
        <v>16</v>
      </c>
      <c r="C154" s="18">
        <v>1</v>
      </c>
      <c r="D154" s="19" t="s">
        <v>22</v>
      </c>
      <c r="E154" s="20" t="s">
        <v>23</v>
      </c>
      <c r="F154" s="21">
        <f t="shared" si="12"/>
        <v>36.864000000000004</v>
      </c>
      <c r="G154" s="21">
        <f t="shared" si="12"/>
        <v>33.792000000000002</v>
      </c>
      <c r="H154" s="21">
        <f t="shared" si="12"/>
        <v>30.72</v>
      </c>
      <c r="I154" s="21">
        <f t="shared" si="12"/>
        <v>27.648000000000003</v>
      </c>
      <c r="J154" s="21">
        <f t="shared" si="13"/>
        <v>29.491199999999999</v>
      </c>
      <c r="K154" s="21">
        <f t="shared" si="13"/>
        <v>27.033600000000003</v>
      </c>
      <c r="L154" s="21">
        <f t="shared" si="13"/>
        <v>24.576000000000001</v>
      </c>
      <c r="M154" s="21">
        <f t="shared" si="13"/>
        <v>22.118400000000001</v>
      </c>
      <c r="N154" s="22">
        <v>24.576000000000001</v>
      </c>
      <c r="O154" s="22">
        <v>22.528000000000002</v>
      </c>
      <c r="P154" s="22">
        <v>20.48</v>
      </c>
      <c r="Q154" s="22">
        <v>18.432000000000002</v>
      </c>
      <c r="R154" s="23">
        <f t="shared" si="14"/>
        <v>22.118400000000001</v>
      </c>
      <c r="S154" s="23">
        <f t="shared" si="14"/>
        <v>20.275200000000002</v>
      </c>
      <c r="T154" s="23">
        <f t="shared" si="14"/>
        <v>18.432000000000002</v>
      </c>
      <c r="U154" s="23">
        <f t="shared" si="14"/>
        <v>16.588800000000003</v>
      </c>
    </row>
    <row r="155" spans="1:21" x14ac:dyDescent="0.2">
      <c r="A155" s="16" t="str">
        <f t="shared" si="11"/>
        <v>КОНДЕНСАТОР К53-69 «С» - 16В - 1,5мкФ</v>
      </c>
      <c r="B155" s="24">
        <v>16</v>
      </c>
      <c r="C155" s="18">
        <v>1.5</v>
      </c>
      <c r="D155" s="19" t="s">
        <v>22</v>
      </c>
      <c r="E155" s="20" t="s">
        <v>23</v>
      </c>
      <c r="F155" s="21">
        <f t="shared" si="12"/>
        <v>36.864000000000004</v>
      </c>
      <c r="G155" s="21">
        <f t="shared" si="12"/>
        <v>33.792000000000002</v>
      </c>
      <c r="H155" s="21">
        <f t="shared" si="12"/>
        <v>30.72</v>
      </c>
      <c r="I155" s="21">
        <f t="shared" si="12"/>
        <v>27.648000000000003</v>
      </c>
      <c r="J155" s="21">
        <f t="shared" si="13"/>
        <v>29.491199999999999</v>
      </c>
      <c r="K155" s="21">
        <f t="shared" si="13"/>
        <v>27.033600000000003</v>
      </c>
      <c r="L155" s="21">
        <f t="shared" si="13"/>
        <v>24.576000000000001</v>
      </c>
      <c r="M155" s="21">
        <f t="shared" si="13"/>
        <v>22.118400000000001</v>
      </c>
      <c r="N155" s="22">
        <v>24.576000000000001</v>
      </c>
      <c r="O155" s="22">
        <v>22.528000000000002</v>
      </c>
      <c r="P155" s="22">
        <v>20.48</v>
      </c>
      <c r="Q155" s="22">
        <v>18.432000000000002</v>
      </c>
      <c r="R155" s="23">
        <f t="shared" si="14"/>
        <v>22.118400000000001</v>
      </c>
      <c r="S155" s="23">
        <f t="shared" si="14"/>
        <v>20.275200000000002</v>
      </c>
      <c r="T155" s="23">
        <f t="shared" si="14"/>
        <v>18.432000000000002</v>
      </c>
      <c r="U155" s="23">
        <f t="shared" si="14"/>
        <v>16.588800000000003</v>
      </c>
    </row>
    <row r="156" spans="1:21" x14ac:dyDescent="0.2">
      <c r="A156" s="16" t="str">
        <f t="shared" si="11"/>
        <v>КОНДЕНСАТОР К53-69 «С» - 16В - 2,2мкФ</v>
      </c>
      <c r="B156" s="24">
        <v>16</v>
      </c>
      <c r="C156" s="18">
        <v>2.2000000000000002</v>
      </c>
      <c r="D156" s="19" t="s">
        <v>22</v>
      </c>
      <c r="E156" s="20" t="s">
        <v>23</v>
      </c>
      <c r="F156" s="21">
        <f t="shared" si="12"/>
        <v>38.106000000000002</v>
      </c>
      <c r="G156" s="21">
        <f t="shared" si="12"/>
        <v>34.930500000000002</v>
      </c>
      <c r="H156" s="21">
        <f t="shared" si="12"/>
        <v>31.755000000000003</v>
      </c>
      <c r="I156" s="21">
        <f t="shared" si="12"/>
        <v>28.579500000000003</v>
      </c>
      <c r="J156" s="21">
        <f t="shared" si="13"/>
        <v>30.4848</v>
      </c>
      <c r="K156" s="21">
        <f t="shared" si="13"/>
        <v>27.944400000000002</v>
      </c>
      <c r="L156" s="21">
        <f t="shared" si="13"/>
        <v>25.404</v>
      </c>
      <c r="M156" s="21">
        <f t="shared" si="13"/>
        <v>22.863600000000002</v>
      </c>
      <c r="N156" s="22">
        <v>25.404</v>
      </c>
      <c r="O156" s="22">
        <v>23.287000000000003</v>
      </c>
      <c r="P156" s="22">
        <v>21.17</v>
      </c>
      <c r="Q156" s="22">
        <v>19.053000000000001</v>
      </c>
      <c r="R156" s="23">
        <f t="shared" si="14"/>
        <v>22.863600000000002</v>
      </c>
      <c r="S156" s="23">
        <f t="shared" si="14"/>
        <v>20.958300000000001</v>
      </c>
      <c r="T156" s="23">
        <f t="shared" si="14"/>
        <v>19.053000000000001</v>
      </c>
      <c r="U156" s="23">
        <f t="shared" si="14"/>
        <v>17.1477</v>
      </c>
    </row>
    <row r="157" spans="1:21" x14ac:dyDescent="0.2">
      <c r="A157" s="16" t="str">
        <f t="shared" si="11"/>
        <v>КОНДЕНСАТОР К53-69 «С» - 16В - 3,3мкФ</v>
      </c>
      <c r="B157" s="24">
        <v>16</v>
      </c>
      <c r="C157" s="18">
        <v>3.3</v>
      </c>
      <c r="D157" s="19" t="s">
        <v>22</v>
      </c>
      <c r="E157" s="20" t="s">
        <v>23</v>
      </c>
      <c r="F157" s="21">
        <f t="shared" si="12"/>
        <v>40.212000000000003</v>
      </c>
      <c r="G157" s="21">
        <f t="shared" si="12"/>
        <v>36.861000000000004</v>
      </c>
      <c r="H157" s="21">
        <f t="shared" si="12"/>
        <v>33.51</v>
      </c>
      <c r="I157" s="21">
        <f t="shared" si="12"/>
        <v>30.159000000000002</v>
      </c>
      <c r="J157" s="21">
        <f t="shared" si="13"/>
        <v>32.169599999999996</v>
      </c>
      <c r="K157" s="21">
        <f t="shared" si="13"/>
        <v>29.488800000000001</v>
      </c>
      <c r="L157" s="21">
        <f t="shared" si="13"/>
        <v>26.808</v>
      </c>
      <c r="M157" s="21">
        <f t="shared" si="13"/>
        <v>24.127200000000002</v>
      </c>
      <c r="N157" s="22">
        <v>26.808</v>
      </c>
      <c r="O157" s="22">
        <v>24.574000000000002</v>
      </c>
      <c r="P157" s="22">
        <v>22.34</v>
      </c>
      <c r="Q157" s="22">
        <v>20.106000000000002</v>
      </c>
      <c r="R157" s="23">
        <f t="shared" si="14"/>
        <v>24.127200000000002</v>
      </c>
      <c r="S157" s="23">
        <f t="shared" si="14"/>
        <v>22.116600000000002</v>
      </c>
      <c r="T157" s="23">
        <f t="shared" si="14"/>
        <v>20.106000000000002</v>
      </c>
      <c r="U157" s="23">
        <f t="shared" si="14"/>
        <v>18.095400000000001</v>
      </c>
    </row>
    <row r="158" spans="1:21" x14ac:dyDescent="0.2">
      <c r="A158" s="16" t="str">
        <f t="shared" si="11"/>
        <v>КОНДЕНСАТОР К53-69 «С» - 16В - 4,7мкФ</v>
      </c>
      <c r="B158" s="24">
        <v>16</v>
      </c>
      <c r="C158" s="18">
        <v>4.7</v>
      </c>
      <c r="D158" s="19" t="s">
        <v>22</v>
      </c>
      <c r="E158" s="20" t="s">
        <v>23</v>
      </c>
      <c r="F158" s="21">
        <f t="shared" si="12"/>
        <v>40.212000000000003</v>
      </c>
      <c r="G158" s="21">
        <f t="shared" si="12"/>
        <v>36.861000000000004</v>
      </c>
      <c r="H158" s="21">
        <f t="shared" si="12"/>
        <v>33.51</v>
      </c>
      <c r="I158" s="21">
        <f t="shared" si="12"/>
        <v>30.159000000000002</v>
      </c>
      <c r="J158" s="21">
        <f t="shared" si="13"/>
        <v>32.169599999999996</v>
      </c>
      <c r="K158" s="21">
        <f t="shared" si="13"/>
        <v>29.488800000000001</v>
      </c>
      <c r="L158" s="21">
        <f t="shared" si="13"/>
        <v>26.808</v>
      </c>
      <c r="M158" s="21">
        <f t="shared" si="13"/>
        <v>24.127200000000002</v>
      </c>
      <c r="N158" s="22">
        <v>26.808</v>
      </c>
      <c r="O158" s="22">
        <v>24.574000000000002</v>
      </c>
      <c r="P158" s="22">
        <v>22.34</v>
      </c>
      <c r="Q158" s="22">
        <v>20.106000000000002</v>
      </c>
      <c r="R158" s="23">
        <f t="shared" si="14"/>
        <v>24.127200000000002</v>
      </c>
      <c r="S158" s="23">
        <f t="shared" si="14"/>
        <v>22.116600000000002</v>
      </c>
      <c r="T158" s="23">
        <f t="shared" si="14"/>
        <v>20.106000000000002</v>
      </c>
      <c r="U158" s="23">
        <f t="shared" si="14"/>
        <v>18.095400000000001</v>
      </c>
    </row>
    <row r="159" spans="1:21" x14ac:dyDescent="0.2">
      <c r="A159" s="16" t="str">
        <f t="shared" si="11"/>
        <v>КОНДЕНСАТОР К53-69 «С» - 16В - 6,8мкФ</v>
      </c>
      <c r="B159" s="24">
        <v>16</v>
      </c>
      <c r="C159" s="18">
        <v>6.8</v>
      </c>
      <c r="D159" s="19" t="s">
        <v>22</v>
      </c>
      <c r="E159" s="20" t="s">
        <v>23</v>
      </c>
      <c r="F159" s="21">
        <f t="shared" si="12"/>
        <v>49.949999999999996</v>
      </c>
      <c r="G159" s="21">
        <f t="shared" si="12"/>
        <v>45.787500000000001</v>
      </c>
      <c r="H159" s="21">
        <f t="shared" si="12"/>
        <v>41.625</v>
      </c>
      <c r="I159" s="21">
        <f t="shared" si="12"/>
        <v>37.462500000000006</v>
      </c>
      <c r="J159" s="21">
        <f t="shared" si="13"/>
        <v>39.959999999999994</v>
      </c>
      <c r="K159" s="21">
        <f t="shared" si="13"/>
        <v>36.630000000000003</v>
      </c>
      <c r="L159" s="21">
        <f t="shared" si="13"/>
        <v>33.299999999999997</v>
      </c>
      <c r="M159" s="21">
        <f t="shared" si="13"/>
        <v>29.97</v>
      </c>
      <c r="N159" s="22">
        <v>33.299999999999997</v>
      </c>
      <c r="O159" s="22">
        <v>30.525000000000002</v>
      </c>
      <c r="P159" s="22">
        <v>27.75</v>
      </c>
      <c r="Q159" s="22">
        <v>24.975000000000001</v>
      </c>
      <c r="R159" s="23">
        <f t="shared" si="14"/>
        <v>29.97</v>
      </c>
      <c r="S159" s="23">
        <f t="shared" si="14"/>
        <v>27.472500000000004</v>
      </c>
      <c r="T159" s="23">
        <f t="shared" si="14"/>
        <v>24.975000000000001</v>
      </c>
      <c r="U159" s="23">
        <f t="shared" si="14"/>
        <v>22.477500000000003</v>
      </c>
    </row>
    <row r="160" spans="1:21" x14ac:dyDescent="0.2">
      <c r="A160" s="16" t="str">
        <f t="shared" si="11"/>
        <v>КОНДЕНСАТОР К53-69 «С» - 16В - 10мкФ</v>
      </c>
      <c r="B160" s="24">
        <v>16</v>
      </c>
      <c r="C160" s="18">
        <v>10</v>
      </c>
      <c r="D160" s="19" t="s">
        <v>22</v>
      </c>
      <c r="E160" s="20" t="s">
        <v>23</v>
      </c>
      <c r="F160" s="21">
        <f t="shared" si="12"/>
        <v>46.043999999999997</v>
      </c>
      <c r="G160" s="21">
        <f t="shared" si="12"/>
        <v>42.207000000000001</v>
      </c>
      <c r="H160" s="21">
        <f t="shared" si="12"/>
        <v>38.369999999999997</v>
      </c>
      <c r="I160" s="21">
        <f t="shared" si="12"/>
        <v>34.533000000000001</v>
      </c>
      <c r="J160" s="21">
        <f t="shared" si="13"/>
        <v>36.835199999999993</v>
      </c>
      <c r="K160" s="21">
        <f t="shared" si="13"/>
        <v>33.765599999999999</v>
      </c>
      <c r="L160" s="21">
        <f t="shared" si="13"/>
        <v>30.695999999999998</v>
      </c>
      <c r="M160" s="21">
        <f t="shared" si="13"/>
        <v>27.626399999999997</v>
      </c>
      <c r="N160" s="22">
        <v>30.695999999999998</v>
      </c>
      <c r="O160" s="22">
        <v>28.138000000000002</v>
      </c>
      <c r="P160" s="22">
        <v>25.58</v>
      </c>
      <c r="Q160" s="22">
        <v>23.021999999999998</v>
      </c>
      <c r="R160" s="23">
        <f t="shared" si="14"/>
        <v>27.6264</v>
      </c>
      <c r="S160" s="23">
        <f t="shared" si="14"/>
        <v>25.324200000000001</v>
      </c>
      <c r="T160" s="23">
        <f t="shared" si="14"/>
        <v>23.021999999999998</v>
      </c>
      <c r="U160" s="23">
        <f t="shared" si="14"/>
        <v>20.719799999999999</v>
      </c>
    </row>
    <row r="161" spans="1:21" x14ac:dyDescent="0.2">
      <c r="A161" s="16" t="str">
        <f t="shared" si="11"/>
        <v>КОНДЕНСАТОР К53-69 «С» - 16В - 15мкФ</v>
      </c>
      <c r="B161" s="24">
        <v>16</v>
      </c>
      <c r="C161" s="18">
        <v>15</v>
      </c>
      <c r="D161" s="19" t="s">
        <v>22</v>
      </c>
      <c r="E161" s="20" t="s">
        <v>23</v>
      </c>
      <c r="F161" s="21">
        <f t="shared" si="12"/>
        <v>51.587999999999994</v>
      </c>
      <c r="G161" s="21">
        <f t="shared" si="12"/>
        <v>47.289000000000001</v>
      </c>
      <c r="H161" s="21">
        <f t="shared" si="12"/>
        <v>42.99</v>
      </c>
      <c r="I161" s="21">
        <f t="shared" si="12"/>
        <v>38.691000000000003</v>
      </c>
      <c r="J161" s="21">
        <f t="shared" si="13"/>
        <v>41.270399999999995</v>
      </c>
      <c r="K161" s="21">
        <f t="shared" si="13"/>
        <v>37.831200000000003</v>
      </c>
      <c r="L161" s="21">
        <f t="shared" si="13"/>
        <v>34.391999999999996</v>
      </c>
      <c r="M161" s="21">
        <f t="shared" si="13"/>
        <v>30.9528</v>
      </c>
      <c r="N161" s="22">
        <v>34.391999999999996</v>
      </c>
      <c r="O161" s="22">
        <v>31.526000000000003</v>
      </c>
      <c r="P161" s="22">
        <v>28.66</v>
      </c>
      <c r="Q161" s="22">
        <v>25.794</v>
      </c>
      <c r="R161" s="23">
        <f t="shared" si="14"/>
        <v>30.952799999999996</v>
      </c>
      <c r="S161" s="23">
        <f t="shared" si="14"/>
        <v>28.373400000000004</v>
      </c>
      <c r="T161" s="23">
        <f t="shared" si="14"/>
        <v>25.794</v>
      </c>
      <c r="U161" s="23">
        <f t="shared" si="14"/>
        <v>23.214600000000001</v>
      </c>
    </row>
    <row r="162" spans="1:21" x14ac:dyDescent="0.2">
      <c r="A162" s="16" t="str">
        <f t="shared" si="11"/>
        <v>КОНДЕНСАТОР К53-69 «С» - 16В - 22мкФ</v>
      </c>
      <c r="B162" s="24">
        <v>16</v>
      </c>
      <c r="C162" s="18">
        <v>22</v>
      </c>
      <c r="D162" s="19" t="s">
        <v>22</v>
      </c>
      <c r="E162" s="20" t="s">
        <v>23</v>
      </c>
      <c r="F162" s="21">
        <f t="shared" si="12"/>
        <v>43.74</v>
      </c>
      <c r="G162" s="21">
        <f t="shared" si="12"/>
        <v>40.095000000000006</v>
      </c>
      <c r="H162" s="21">
        <f t="shared" si="12"/>
        <v>36.450000000000003</v>
      </c>
      <c r="I162" s="21">
        <f t="shared" si="12"/>
        <v>32.805</v>
      </c>
      <c r="J162" s="21">
        <f t="shared" si="13"/>
        <v>34.991999999999997</v>
      </c>
      <c r="K162" s="21">
        <f t="shared" si="13"/>
        <v>32.076000000000001</v>
      </c>
      <c r="L162" s="21">
        <f t="shared" si="13"/>
        <v>29.16</v>
      </c>
      <c r="M162" s="21">
        <f t="shared" si="13"/>
        <v>26.244</v>
      </c>
      <c r="N162" s="22">
        <v>29.16</v>
      </c>
      <c r="O162" s="22">
        <v>26.730000000000004</v>
      </c>
      <c r="P162" s="22">
        <v>24.3</v>
      </c>
      <c r="Q162" s="22">
        <v>21.87</v>
      </c>
      <c r="R162" s="23">
        <f t="shared" si="14"/>
        <v>26.244</v>
      </c>
      <c r="S162" s="23">
        <f t="shared" si="14"/>
        <v>24.057000000000006</v>
      </c>
      <c r="T162" s="23">
        <f t="shared" si="14"/>
        <v>21.87</v>
      </c>
      <c r="U162" s="23">
        <f t="shared" si="14"/>
        <v>19.683</v>
      </c>
    </row>
    <row r="163" spans="1:21" x14ac:dyDescent="0.2">
      <c r="A163" s="16" t="str">
        <f t="shared" si="11"/>
        <v>КОНДЕНСАТОР К53-69 «С» - 16В - 33мкФ</v>
      </c>
      <c r="B163" s="24">
        <v>16</v>
      </c>
      <c r="C163" s="18">
        <v>33</v>
      </c>
      <c r="D163" s="19" t="s">
        <v>22</v>
      </c>
      <c r="E163" s="20" t="s">
        <v>23</v>
      </c>
      <c r="F163" s="21">
        <f t="shared" si="12"/>
        <v>39.599999999999994</v>
      </c>
      <c r="G163" s="21">
        <f t="shared" si="12"/>
        <v>36.300000000000004</v>
      </c>
      <c r="H163" s="21">
        <f t="shared" si="12"/>
        <v>33</v>
      </c>
      <c r="I163" s="21">
        <f t="shared" si="12"/>
        <v>29.700000000000003</v>
      </c>
      <c r="J163" s="21">
        <f t="shared" si="13"/>
        <v>31.679999999999996</v>
      </c>
      <c r="K163" s="21">
        <f t="shared" si="13"/>
        <v>29.040000000000003</v>
      </c>
      <c r="L163" s="21">
        <f t="shared" si="13"/>
        <v>26.4</v>
      </c>
      <c r="M163" s="21">
        <f t="shared" si="13"/>
        <v>23.76</v>
      </c>
      <c r="N163" s="22">
        <v>26.4</v>
      </c>
      <c r="O163" s="22">
        <v>24.200000000000003</v>
      </c>
      <c r="P163" s="22">
        <v>22</v>
      </c>
      <c r="Q163" s="22">
        <v>19.8</v>
      </c>
      <c r="R163" s="23">
        <f t="shared" si="14"/>
        <v>23.759999999999998</v>
      </c>
      <c r="S163" s="23">
        <f t="shared" si="14"/>
        <v>21.780000000000005</v>
      </c>
      <c r="T163" s="23">
        <f t="shared" si="14"/>
        <v>19.8</v>
      </c>
      <c r="U163" s="23">
        <f t="shared" si="14"/>
        <v>17.82</v>
      </c>
    </row>
    <row r="164" spans="1:21" x14ac:dyDescent="0.2">
      <c r="A164" s="16" t="str">
        <f t="shared" si="11"/>
        <v>КОНДЕНСАТОР К53-69 «С» - 16В - 47мкФ</v>
      </c>
      <c r="B164" s="24">
        <v>16</v>
      </c>
      <c r="C164" s="18">
        <v>47</v>
      </c>
      <c r="D164" s="19" t="s">
        <v>22</v>
      </c>
      <c r="E164" s="20" t="s">
        <v>23</v>
      </c>
      <c r="F164" s="21">
        <f t="shared" si="12"/>
        <v>39.816000000000003</v>
      </c>
      <c r="G164" s="21">
        <f t="shared" si="12"/>
        <v>36.498000000000005</v>
      </c>
      <c r="H164" s="21">
        <f t="shared" si="12"/>
        <v>33.18</v>
      </c>
      <c r="I164" s="21">
        <f t="shared" si="12"/>
        <v>29.862000000000002</v>
      </c>
      <c r="J164" s="21">
        <f t="shared" si="13"/>
        <v>31.852799999999998</v>
      </c>
      <c r="K164" s="21">
        <f t="shared" si="13"/>
        <v>29.198400000000003</v>
      </c>
      <c r="L164" s="21">
        <f t="shared" si="13"/>
        <v>26.544</v>
      </c>
      <c r="M164" s="21">
        <f t="shared" si="13"/>
        <v>23.889600000000002</v>
      </c>
      <c r="N164" s="22">
        <v>26.544</v>
      </c>
      <c r="O164" s="22">
        <v>24.332000000000004</v>
      </c>
      <c r="P164" s="22">
        <v>22.12</v>
      </c>
      <c r="Q164" s="22">
        <v>19.908000000000001</v>
      </c>
      <c r="R164" s="23">
        <f t="shared" si="14"/>
        <v>23.889600000000002</v>
      </c>
      <c r="S164" s="23">
        <f t="shared" si="14"/>
        <v>21.898800000000005</v>
      </c>
      <c r="T164" s="23">
        <f t="shared" si="14"/>
        <v>19.908000000000001</v>
      </c>
      <c r="U164" s="23">
        <f t="shared" si="14"/>
        <v>17.917200000000001</v>
      </c>
    </row>
    <row r="165" spans="1:21" x14ac:dyDescent="0.2">
      <c r="A165" s="16" t="str">
        <f t="shared" si="11"/>
        <v>КОНДЕНСАТОР К53-69 «С» - 20В - 0,47мкФ</v>
      </c>
      <c r="B165" s="24">
        <v>20</v>
      </c>
      <c r="C165" s="18">
        <v>0.47</v>
      </c>
      <c r="D165" s="19" t="s">
        <v>22</v>
      </c>
      <c r="E165" s="20" t="s">
        <v>23</v>
      </c>
      <c r="F165" s="21">
        <f t="shared" si="12"/>
        <v>36.701999999999998</v>
      </c>
      <c r="G165" s="21">
        <f t="shared" si="12"/>
        <v>33.643500000000003</v>
      </c>
      <c r="H165" s="21">
        <f t="shared" si="12"/>
        <v>30.585000000000001</v>
      </c>
      <c r="I165" s="21">
        <f t="shared" si="12"/>
        <v>27.526500000000006</v>
      </c>
      <c r="J165" s="21">
        <f t="shared" si="13"/>
        <v>29.361599999999999</v>
      </c>
      <c r="K165" s="21">
        <f t="shared" si="13"/>
        <v>26.914800000000003</v>
      </c>
      <c r="L165" s="21">
        <f t="shared" si="13"/>
        <v>24.468</v>
      </c>
      <c r="M165" s="21">
        <f t="shared" si="13"/>
        <v>22.021200000000004</v>
      </c>
      <c r="N165" s="22">
        <v>24.468</v>
      </c>
      <c r="O165" s="22">
        <v>22.429000000000002</v>
      </c>
      <c r="P165" s="22">
        <v>20.39</v>
      </c>
      <c r="Q165" s="22">
        <v>18.351000000000003</v>
      </c>
      <c r="R165" s="23">
        <f t="shared" si="14"/>
        <v>22.0212</v>
      </c>
      <c r="S165" s="23">
        <f t="shared" si="14"/>
        <v>20.186100000000003</v>
      </c>
      <c r="T165" s="23">
        <f t="shared" si="14"/>
        <v>18.351000000000003</v>
      </c>
      <c r="U165" s="23">
        <f t="shared" si="14"/>
        <v>16.515900000000002</v>
      </c>
    </row>
    <row r="166" spans="1:21" x14ac:dyDescent="0.2">
      <c r="A166" s="16" t="str">
        <f t="shared" si="11"/>
        <v>КОНДЕНСАТОР К53-69 «С» - 20В - 0,68мкФ</v>
      </c>
      <c r="B166" s="24">
        <v>20</v>
      </c>
      <c r="C166" s="18">
        <v>0.68</v>
      </c>
      <c r="D166" s="19" t="s">
        <v>22</v>
      </c>
      <c r="E166" s="20" t="s">
        <v>23</v>
      </c>
      <c r="F166" s="21">
        <f t="shared" si="12"/>
        <v>36.864000000000004</v>
      </c>
      <c r="G166" s="21">
        <f t="shared" si="12"/>
        <v>33.792000000000002</v>
      </c>
      <c r="H166" s="21">
        <f t="shared" si="12"/>
        <v>30.72</v>
      </c>
      <c r="I166" s="21">
        <f t="shared" si="12"/>
        <v>27.648000000000003</v>
      </c>
      <c r="J166" s="21">
        <f t="shared" si="13"/>
        <v>29.491199999999999</v>
      </c>
      <c r="K166" s="21">
        <f t="shared" si="13"/>
        <v>27.033600000000003</v>
      </c>
      <c r="L166" s="21">
        <f t="shared" si="13"/>
        <v>24.576000000000001</v>
      </c>
      <c r="M166" s="21">
        <f t="shared" si="13"/>
        <v>22.118400000000001</v>
      </c>
      <c r="N166" s="22">
        <v>24.576000000000001</v>
      </c>
      <c r="O166" s="22">
        <v>22.528000000000002</v>
      </c>
      <c r="P166" s="22">
        <v>20.48</v>
      </c>
      <c r="Q166" s="22">
        <v>18.432000000000002</v>
      </c>
      <c r="R166" s="23">
        <f t="shared" si="14"/>
        <v>22.118400000000001</v>
      </c>
      <c r="S166" s="23">
        <f t="shared" si="14"/>
        <v>20.275200000000002</v>
      </c>
      <c r="T166" s="23">
        <f t="shared" si="14"/>
        <v>18.432000000000002</v>
      </c>
      <c r="U166" s="23">
        <f t="shared" si="14"/>
        <v>16.588800000000003</v>
      </c>
    </row>
    <row r="167" spans="1:21" x14ac:dyDescent="0.2">
      <c r="A167" s="16" t="str">
        <f t="shared" si="11"/>
        <v>КОНДЕНСАТОР К53-69 «С» - 20В - 1мкФ</v>
      </c>
      <c r="B167" s="24">
        <v>20</v>
      </c>
      <c r="C167" s="18">
        <v>1</v>
      </c>
      <c r="D167" s="19" t="s">
        <v>22</v>
      </c>
      <c r="E167" s="20" t="s">
        <v>23</v>
      </c>
      <c r="F167" s="21">
        <f t="shared" si="12"/>
        <v>37.926000000000002</v>
      </c>
      <c r="G167" s="21">
        <f t="shared" si="12"/>
        <v>34.765500000000003</v>
      </c>
      <c r="H167" s="21">
        <f t="shared" si="12"/>
        <v>31.605</v>
      </c>
      <c r="I167" s="21">
        <f t="shared" si="12"/>
        <v>28.444500000000001</v>
      </c>
      <c r="J167" s="21">
        <f t="shared" si="13"/>
        <v>30.340799999999998</v>
      </c>
      <c r="K167" s="21">
        <f t="shared" si="13"/>
        <v>27.812400000000004</v>
      </c>
      <c r="L167" s="21">
        <f t="shared" si="13"/>
        <v>25.283999999999999</v>
      </c>
      <c r="M167" s="21">
        <f t="shared" si="13"/>
        <v>22.755600000000001</v>
      </c>
      <c r="N167" s="22">
        <v>25.283999999999999</v>
      </c>
      <c r="O167" s="22">
        <v>23.177000000000003</v>
      </c>
      <c r="P167" s="22">
        <v>21.07</v>
      </c>
      <c r="Q167" s="22">
        <v>18.963000000000001</v>
      </c>
      <c r="R167" s="23">
        <f t="shared" si="14"/>
        <v>22.755600000000001</v>
      </c>
      <c r="S167" s="23">
        <f t="shared" si="14"/>
        <v>20.859300000000005</v>
      </c>
      <c r="T167" s="23">
        <f t="shared" si="14"/>
        <v>18.963000000000001</v>
      </c>
      <c r="U167" s="23">
        <f t="shared" si="14"/>
        <v>17.066700000000001</v>
      </c>
    </row>
    <row r="168" spans="1:21" x14ac:dyDescent="0.2">
      <c r="A168" s="16" t="str">
        <f t="shared" si="11"/>
        <v>КОНДЕНСАТОР К53-69 «С» - 20В - 1,5мкФ</v>
      </c>
      <c r="B168" s="24">
        <v>20</v>
      </c>
      <c r="C168" s="18">
        <v>1.5</v>
      </c>
      <c r="D168" s="19" t="s">
        <v>22</v>
      </c>
      <c r="E168" s="20" t="s">
        <v>23</v>
      </c>
      <c r="F168" s="21">
        <f t="shared" si="12"/>
        <v>38.124000000000002</v>
      </c>
      <c r="G168" s="21">
        <f t="shared" si="12"/>
        <v>34.947000000000003</v>
      </c>
      <c r="H168" s="21">
        <f t="shared" si="12"/>
        <v>31.77</v>
      </c>
      <c r="I168" s="21">
        <f t="shared" si="12"/>
        <v>28.593000000000004</v>
      </c>
      <c r="J168" s="21">
        <f t="shared" si="13"/>
        <v>30.499199999999998</v>
      </c>
      <c r="K168" s="21">
        <f t="shared" si="13"/>
        <v>27.957600000000003</v>
      </c>
      <c r="L168" s="21">
        <f t="shared" si="13"/>
        <v>25.416</v>
      </c>
      <c r="M168" s="21">
        <f t="shared" si="13"/>
        <v>22.874400000000001</v>
      </c>
      <c r="N168" s="22">
        <v>25.416</v>
      </c>
      <c r="O168" s="22">
        <v>23.298000000000002</v>
      </c>
      <c r="P168" s="22">
        <v>21.18</v>
      </c>
      <c r="Q168" s="22">
        <v>19.062000000000001</v>
      </c>
      <c r="R168" s="23">
        <f t="shared" si="14"/>
        <v>22.874400000000001</v>
      </c>
      <c r="S168" s="23">
        <f t="shared" si="14"/>
        <v>20.968200000000003</v>
      </c>
      <c r="T168" s="23">
        <f t="shared" si="14"/>
        <v>19.062000000000001</v>
      </c>
      <c r="U168" s="23">
        <f t="shared" si="14"/>
        <v>17.155800000000003</v>
      </c>
    </row>
    <row r="169" spans="1:21" x14ac:dyDescent="0.2">
      <c r="A169" s="16" t="str">
        <f t="shared" si="11"/>
        <v>КОНДЕНСАТОР К53-69 «С» - 20В - 2,2мкФ</v>
      </c>
      <c r="B169" s="24">
        <v>20</v>
      </c>
      <c r="C169" s="18">
        <v>2.2000000000000002</v>
      </c>
      <c r="D169" s="19" t="s">
        <v>22</v>
      </c>
      <c r="E169" s="20" t="s">
        <v>23</v>
      </c>
      <c r="F169" s="21">
        <f t="shared" si="12"/>
        <v>38.537999999999997</v>
      </c>
      <c r="G169" s="21">
        <f t="shared" si="12"/>
        <v>35.326500000000003</v>
      </c>
      <c r="H169" s="21">
        <f t="shared" si="12"/>
        <v>32.115000000000002</v>
      </c>
      <c r="I169" s="21">
        <f t="shared" si="12"/>
        <v>28.903500000000001</v>
      </c>
      <c r="J169" s="21">
        <f t="shared" si="13"/>
        <v>30.830399999999997</v>
      </c>
      <c r="K169" s="21">
        <f t="shared" si="13"/>
        <v>28.261200000000002</v>
      </c>
      <c r="L169" s="21">
        <f t="shared" si="13"/>
        <v>25.692</v>
      </c>
      <c r="M169" s="21">
        <f t="shared" si="13"/>
        <v>23.122800000000002</v>
      </c>
      <c r="N169" s="22">
        <v>25.692</v>
      </c>
      <c r="O169" s="22">
        <v>23.551000000000002</v>
      </c>
      <c r="P169" s="22">
        <v>21.41</v>
      </c>
      <c r="Q169" s="22">
        <v>19.269000000000002</v>
      </c>
      <c r="R169" s="23">
        <f t="shared" si="14"/>
        <v>23.122800000000002</v>
      </c>
      <c r="S169" s="23">
        <f t="shared" si="14"/>
        <v>21.195900000000002</v>
      </c>
      <c r="T169" s="23">
        <f t="shared" si="14"/>
        <v>19.269000000000002</v>
      </c>
      <c r="U169" s="23">
        <f t="shared" si="14"/>
        <v>17.342100000000002</v>
      </c>
    </row>
    <row r="170" spans="1:21" x14ac:dyDescent="0.2">
      <c r="A170" s="16" t="str">
        <f t="shared" si="11"/>
        <v>КОНДЕНСАТОР К53-69 «С» - 20В - 3,3мкФ</v>
      </c>
      <c r="B170" s="24">
        <v>20</v>
      </c>
      <c r="C170" s="18">
        <v>3.3</v>
      </c>
      <c r="D170" s="19" t="s">
        <v>22</v>
      </c>
      <c r="E170" s="20" t="s">
        <v>23</v>
      </c>
      <c r="F170" s="21">
        <f t="shared" si="12"/>
        <v>43.578000000000003</v>
      </c>
      <c r="G170" s="21">
        <f t="shared" si="12"/>
        <v>39.946500000000007</v>
      </c>
      <c r="H170" s="21">
        <f t="shared" si="12"/>
        <v>36.314999999999998</v>
      </c>
      <c r="I170" s="21">
        <f t="shared" si="12"/>
        <v>32.683500000000002</v>
      </c>
      <c r="J170" s="21">
        <f t="shared" si="13"/>
        <v>34.862400000000001</v>
      </c>
      <c r="K170" s="21">
        <f t="shared" si="13"/>
        <v>31.957200000000004</v>
      </c>
      <c r="L170" s="21">
        <f t="shared" si="13"/>
        <v>29.052</v>
      </c>
      <c r="M170" s="21">
        <f t="shared" si="13"/>
        <v>26.146800000000002</v>
      </c>
      <c r="N170" s="22">
        <v>29.052</v>
      </c>
      <c r="O170" s="22">
        <v>26.631000000000004</v>
      </c>
      <c r="P170" s="22">
        <v>24.21</v>
      </c>
      <c r="Q170" s="22">
        <v>21.789000000000001</v>
      </c>
      <c r="R170" s="23">
        <f t="shared" si="14"/>
        <v>26.146799999999999</v>
      </c>
      <c r="S170" s="23">
        <f t="shared" si="14"/>
        <v>23.967900000000004</v>
      </c>
      <c r="T170" s="23">
        <f t="shared" si="14"/>
        <v>21.789000000000001</v>
      </c>
      <c r="U170" s="23">
        <f t="shared" si="14"/>
        <v>19.610100000000003</v>
      </c>
    </row>
    <row r="171" spans="1:21" x14ac:dyDescent="0.2">
      <c r="A171" s="16" t="str">
        <f t="shared" si="11"/>
        <v>КОНДЕНСАТОР К53-69 «С» - 20В - 4,7мкФ</v>
      </c>
      <c r="B171" s="24">
        <v>20</v>
      </c>
      <c r="C171" s="18">
        <v>4.7</v>
      </c>
      <c r="D171" s="19" t="s">
        <v>22</v>
      </c>
      <c r="E171" s="20" t="s">
        <v>23</v>
      </c>
      <c r="F171" s="21">
        <f t="shared" si="12"/>
        <v>55.331999999999994</v>
      </c>
      <c r="G171" s="21">
        <f t="shared" si="12"/>
        <v>50.721000000000004</v>
      </c>
      <c r="H171" s="21">
        <f t="shared" si="12"/>
        <v>46.11</v>
      </c>
      <c r="I171" s="21">
        <f t="shared" si="12"/>
        <v>41.499000000000002</v>
      </c>
      <c r="J171" s="21">
        <f t="shared" si="13"/>
        <v>44.265599999999999</v>
      </c>
      <c r="K171" s="21">
        <f t="shared" si="13"/>
        <v>40.576799999999999</v>
      </c>
      <c r="L171" s="21">
        <f t="shared" si="13"/>
        <v>36.887999999999998</v>
      </c>
      <c r="M171" s="21">
        <f t="shared" si="13"/>
        <v>33.199199999999998</v>
      </c>
      <c r="N171" s="22">
        <v>36.887999999999998</v>
      </c>
      <c r="O171" s="22">
        <v>33.814</v>
      </c>
      <c r="P171" s="22">
        <v>30.74</v>
      </c>
      <c r="Q171" s="22">
        <v>27.666</v>
      </c>
      <c r="R171" s="23">
        <f t="shared" si="14"/>
        <v>33.199199999999998</v>
      </c>
      <c r="S171" s="23">
        <f t="shared" si="14"/>
        <v>30.432600000000001</v>
      </c>
      <c r="T171" s="23">
        <f t="shared" si="14"/>
        <v>27.666</v>
      </c>
      <c r="U171" s="23">
        <f t="shared" si="14"/>
        <v>24.8994</v>
      </c>
    </row>
    <row r="172" spans="1:21" x14ac:dyDescent="0.2">
      <c r="A172" s="16" t="str">
        <f t="shared" si="11"/>
        <v>КОНДЕНСАТОР К53-69 «С» - 20В - 6,8мкФ</v>
      </c>
      <c r="B172" s="24">
        <v>20</v>
      </c>
      <c r="C172" s="18">
        <v>6.8</v>
      </c>
      <c r="D172" s="19" t="s">
        <v>22</v>
      </c>
      <c r="E172" s="20" t="s">
        <v>23</v>
      </c>
      <c r="F172" s="21">
        <f t="shared" si="12"/>
        <v>42.678000000000004</v>
      </c>
      <c r="G172" s="21">
        <f t="shared" si="12"/>
        <v>39.121500000000005</v>
      </c>
      <c r="H172" s="21">
        <f t="shared" si="12"/>
        <v>35.564999999999998</v>
      </c>
      <c r="I172" s="21">
        <f t="shared" si="12"/>
        <v>32.008500000000005</v>
      </c>
      <c r="J172" s="21">
        <f t="shared" si="13"/>
        <v>34.142400000000002</v>
      </c>
      <c r="K172" s="21">
        <f t="shared" si="13"/>
        <v>31.297200000000004</v>
      </c>
      <c r="L172" s="21">
        <f t="shared" si="13"/>
        <v>28.452000000000002</v>
      </c>
      <c r="M172" s="21">
        <f t="shared" si="13"/>
        <v>25.606800000000003</v>
      </c>
      <c r="N172" s="22">
        <v>28.452000000000002</v>
      </c>
      <c r="O172" s="22">
        <v>26.081000000000003</v>
      </c>
      <c r="P172" s="22">
        <v>23.71</v>
      </c>
      <c r="Q172" s="22">
        <v>21.339000000000002</v>
      </c>
      <c r="R172" s="23">
        <f t="shared" si="14"/>
        <v>25.606800000000003</v>
      </c>
      <c r="S172" s="23">
        <f t="shared" si="14"/>
        <v>23.472900000000003</v>
      </c>
      <c r="T172" s="23">
        <f t="shared" si="14"/>
        <v>21.339000000000002</v>
      </c>
      <c r="U172" s="23">
        <f t="shared" si="14"/>
        <v>19.205100000000002</v>
      </c>
    </row>
    <row r="173" spans="1:21" x14ac:dyDescent="0.2">
      <c r="A173" s="16" t="str">
        <f t="shared" si="11"/>
        <v>КОНДЕНСАТОР К53-69 «С» - 20В - 10мкФ</v>
      </c>
      <c r="B173" s="24">
        <v>20</v>
      </c>
      <c r="C173" s="18">
        <v>10</v>
      </c>
      <c r="D173" s="19" t="s">
        <v>22</v>
      </c>
      <c r="E173" s="20" t="s">
        <v>23</v>
      </c>
      <c r="F173" s="21">
        <f t="shared" si="12"/>
        <v>46.512</v>
      </c>
      <c r="G173" s="21">
        <f t="shared" si="12"/>
        <v>42.636000000000003</v>
      </c>
      <c r="H173" s="21">
        <f t="shared" si="12"/>
        <v>38.76</v>
      </c>
      <c r="I173" s="21">
        <f t="shared" si="12"/>
        <v>34.884</v>
      </c>
      <c r="J173" s="21">
        <f t="shared" si="13"/>
        <v>37.209599999999995</v>
      </c>
      <c r="K173" s="21">
        <f t="shared" si="13"/>
        <v>34.108800000000002</v>
      </c>
      <c r="L173" s="21">
        <f t="shared" si="13"/>
        <v>31.007999999999999</v>
      </c>
      <c r="M173" s="21">
        <f t="shared" si="13"/>
        <v>27.9072</v>
      </c>
      <c r="N173" s="22">
        <v>31.007999999999999</v>
      </c>
      <c r="O173" s="22">
        <v>28.424000000000003</v>
      </c>
      <c r="P173" s="22">
        <v>25.84</v>
      </c>
      <c r="Q173" s="22">
        <v>23.256</v>
      </c>
      <c r="R173" s="23">
        <f t="shared" si="14"/>
        <v>27.9072</v>
      </c>
      <c r="S173" s="23">
        <f t="shared" si="14"/>
        <v>25.581600000000002</v>
      </c>
      <c r="T173" s="23">
        <f t="shared" si="14"/>
        <v>23.256</v>
      </c>
      <c r="U173" s="23">
        <f t="shared" si="14"/>
        <v>20.930400000000002</v>
      </c>
    </row>
    <row r="174" spans="1:21" x14ac:dyDescent="0.2">
      <c r="A174" s="16" t="str">
        <f t="shared" si="11"/>
        <v>КОНДЕНСАТОР К53-69 «С» - 20В - 15мкФ</v>
      </c>
      <c r="B174" s="24">
        <v>20</v>
      </c>
      <c r="C174" s="18">
        <v>15</v>
      </c>
      <c r="D174" s="19" t="s">
        <v>22</v>
      </c>
      <c r="E174" s="20" t="s">
        <v>23</v>
      </c>
      <c r="F174" s="21">
        <f t="shared" si="12"/>
        <v>51.587999999999994</v>
      </c>
      <c r="G174" s="21">
        <f t="shared" si="12"/>
        <v>47.289000000000001</v>
      </c>
      <c r="H174" s="21">
        <f t="shared" si="12"/>
        <v>42.99</v>
      </c>
      <c r="I174" s="21">
        <f t="shared" si="12"/>
        <v>38.691000000000003</v>
      </c>
      <c r="J174" s="21">
        <f t="shared" si="13"/>
        <v>41.270399999999995</v>
      </c>
      <c r="K174" s="21">
        <f t="shared" si="13"/>
        <v>37.831200000000003</v>
      </c>
      <c r="L174" s="21">
        <f t="shared" si="13"/>
        <v>34.391999999999996</v>
      </c>
      <c r="M174" s="21">
        <f t="shared" si="13"/>
        <v>30.9528</v>
      </c>
      <c r="N174" s="22">
        <v>34.391999999999996</v>
      </c>
      <c r="O174" s="22">
        <v>31.526000000000003</v>
      </c>
      <c r="P174" s="22">
        <v>28.66</v>
      </c>
      <c r="Q174" s="22">
        <v>25.794</v>
      </c>
      <c r="R174" s="23">
        <f t="shared" si="14"/>
        <v>30.952799999999996</v>
      </c>
      <c r="S174" s="23">
        <f t="shared" si="14"/>
        <v>28.373400000000004</v>
      </c>
      <c r="T174" s="23">
        <f t="shared" si="14"/>
        <v>25.794</v>
      </c>
      <c r="U174" s="23">
        <f t="shared" si="14"/>
        <v>23.214600000000001</v>
      </c>
    </row>
    <row r="175" spans="1:21" x14ac:dyDescent="0.2">
      <c r="A175" s="16" t="str">
        <f t="shared" si="11"/>
        <v>КОНДЕНСАТОР К53-69 «С» - 20В - 22мкФ</v>
      </c>
      <c r="B175" s="24">
        <v>20</v>
      </c>
      <c r="C175" s="18">
        <v>22</v>
      </c>
      <c r="D175" s="19" t="s">
        <v>22</v>
      </c>
      <c r="E175" s="20" t="s">
        <v>23</v>
      </c>
      <c r="F175" s="21">
        <f t="shared" si="12"/>
        <v>43.757999999999996</v>
      </c>
      <c r="G175" s="21">
        <f t="shared" si="12"/>
        <v>40.111499999999999</v>
      </c>
      <c r="H175" s="21">
        <f t="shared" si="12"/>
        <v>36.464999999999996</v>
      </c>
      <c r="I175" s="21">
        <f t="shared" si="12"/>
        <v>32.8185</v>
      </c>
      <c r="J175" s="21">
        <f t="shared" si="13"/>
        <v>35.006399999999992</v>
      </c>
      <c r="K175" s="21">
        <f t="shared" si="13"/>
        <v>32.089199999999998</v>
      </c>
      <c r="L175" s="21">
        <f t="shared" si="13"/>
        <v>29.171999999999997</v>
      </c>
      <c r="M175" s="21">
        <f t="shared" si="13"/>
        <v>26.254799999999996</v>
      </c>
      <c r="N175" s="22">
        <v>29.171999999999997</v>
      </c>
      <c r="O175" s="22">
        <v>26.741</v>
      </c>
      <c r="P175" s="22">
        <v>24.31</v>
      </c>
      <c r="Q175" s="22">
        <v>21.878999999999998</v>
      </c>
      <c r="R175" s="23">
        <f t="shared" si="14"/>
        <v>26.254799999999999</v>
      </c>
      <c r="S175" s="23">
        <f t="shared" si="14"/>
        <v>24.0669</v>
      </c>
      <c r="T175" s="23">
        <f t="shared" si="14"/>
        <v>21.878999999999998</v>
      </c>
      <c r="U175" s="23">
        <f t="shared" si="14"/>
        <v>19.691099999999999</v>
      </c>
    </row>
    <row r="176" spans="1:21" x14ac:dyDescent="0.2">
      <c r="A176" s="16" t="str">
        <f t="shared" si="11"/>
        <v>КОНДЕНСАТОР К53-69 «С» - 20В - 33мкФ</v>
      </c>
      <c r="B176" s="24">
        <v>20</v>
      </c>
      <c r="C176" s="18">
        <v>33</v>
      </c>
      <c r="D176" s="19" t="s">
        <v>22</v>
      </c>
      <c r="E176" s="20" t="s">
        <v>23</v>
      </c>
      <c r="F176" s="21">
        <f t="shared" si="12"/>
        <v>39.798000000000002</v>
      </c>
      <c r="G176" s="21">
        <f t="shared" si="12"/>
        <v>36.481500000000004</v>
      </c>
      <c r="H176" s="21">
        <f t="shared" si="12"/>
        <v>33.164999999999999</v>
      </c>
      <c r="I176" s="21">
        <f t="shared" si="12"/>
        <v>29.848500000000001</v>
      </c>
      <c r="J176" s="21">
        <f t="shared" si="13"/>
        <v>31.8384</v>
      </c>
      <c r="K176" s="21">
        <f t="shared" si="13"/>
        <v>29.185200000000002</v>
      </c>
      <c r="L176" s="21">
        <f t="shared" si="13"/>
        <v>26.532</v>
      </c>
      <c r="M176" s="21">
        <f t="shared" si="13"/>
        <v>23.878800000000002</v>
      </c>
      <c r="N176" s="22">
        <v>26.532</v>
      </c>
      <c r="O176" s="22">
        <v>24.321000000000002</v>
      </c>
      <c r="P176" s="22">
        <v>22.11</v>
      </c>
      <c r="Q176" s="22">
        <v>19.899000000000001</v>
      </c>
      <c r="R176" s="23">
        <f t="shared" si="14"/>
        <v>23.878800000000002</v>
      </c>
      <c r="S176" s="23">
        <f t="shared" si="14"/>
        <v>21.888900000000003</v>
      </c>
      <c r="T176" s="23">
        <f t="shared" si="14"/>
        <v>19.899000000000001</v>
      </c>
      <c r="U176" s="23">
        <f t="shared" si="14"/>
        <v>17.909100000000002</v>
      </c>
    </row>
    <row r="177" spans="1:21" x14ac:dyDescent="0.2">
      <c r="A177" s="16" t="str">
        <f t="shared" si="11"/>
        <v>КОНДЕНСАТОР К53-69 «С» - 25В - 0,47мкФ</v>
      </c>
      <c r="B177" s="24">
        <v>25</v>
      </c>
      <c r="C177" s="18">
        <v>0.47</v>
      </c>
      <c r="D177" s="19" t="s">
        <v>22</v>
      </c>
      <c r="E177" s="20" t="s">
        <v>23</v>
      </c>
      <c r="F177" s="21">
        <f t="shared" si="12"/>
        <v>39.15</v>
      </c>
      <c r="G177" s="21">
        <f t="shared" si="12"/>
        <v>35.887500000000003</v>
      </c>
      <c r="H177" s="21">
        <f t="shared" si="12"/>
        <v>32.625</v>
      </c>
      <c r="I177" s="21">
        <f t="shared" si="12"/>
        <v>29.362499999999997</v>
      </c>
      <c r="J177" s="21">
        <f t="shared" si="13"/>
        <v>31.319999999999997</v>
      </c>
      <c r="K177" s="21">
        <f t="shared" si="13"/>
        <v>28.71</v>
      </c>
      <c r="L177" s="21">
        <f t="shared" si="13"/>
        <v>26.099999999999998</v>
      </c>
      <c r="M177" s="21">
        <f t="shared" si="13"/>
        <v>23.49</v>
      </c>
      <c r="N177" s="22">
        <v>26.099999999999998</v>
      </c>
      <c r="O177" s="22">
        <v>23.925000000000001</v>
      </c>
      <c r="P177" s="22">
        <v>21.75</v>
      </c>
      <c r="Q177" s="22">
        <v>19.574999999999999</v>
      </c>
      <c r="R177" s="23">
        <f t="shared" si="14"/>
        <v>23.49</v>
      </c>
      <c r="S177" s="23">
        <f t="shared" si="14"/>
        <v>21.532500000000002</v>
      </c>
      <c r="T177" s="23">
        <f t="shared" si="14"/>
        <v>19.574999999999999</v>
      </c>
      <c r="U177" s="23">
        <f t="shared" si="14"/>
        <v>17.6175</v>
      </c>
    </row>
    <row r="178" spans="1:21" x14ac:dyDescent="0.2">
      <c r="A178" s="16" t="str">
        <f t="shared" si="11"/>
        <v>КОНДЕНСАТОР К53-69 «С» - 25В - 0,68мкФ</v>
      </c>
      <c r="B178" s="24">
        <v>25</v>
      </c>
      <c r="C178" s="18">
        <v>0.68</v>
      </c>
      <c r="D178" s="19" t="s">
        <v>22</v>
      </c>
      <c r="E178" s="20" t="s">
        <v>23</v>
      </c>
      <c r="F178" s="21">
        <f t="shared" si="12"/>
        <v>39.330000000000005</v>
      </c>
      <c r="G178" s="21">
        <f t="shared" si="12"/>
        <v>36.052500000000009</v>
      </c>
      <c r="H178" s="21">
        <f t="shared" si="12"/>
        <v>32.775000000000006</v>
      </c>
      <c r="I178" s="21">
        <f t="shared" si="12"/>
        <v>29.497500000000002</v>
      </c>
      <c r="J178" s="21">
        <f t="shared" si="13"/>
        <v>31.464000000000002</v>
      </c>
      <c r="K178" s="21">
        <f t="shared" si="13"/>
        <v>28.842000000000002</v>
      </c>
      <c r="L178" s="21">
        <f t="shared" si="13"/>
        <v>26.220000000000002</v>
      </c>
      <c r="M178" s="21">
        <f t="shared" si="13"/>
        <v>23.598000000000003</v>
      </c>
      <c r="N178" s="22">
        <v>26.220000000000002</v>
      </c>
      <c r="O178" s="22">
        <v>24.035000000000004</v>
      </c>
      <c r="P178" s="22">
        <v>21.85</v>
      </c>
      <c r="Q178" s="22">
        <v>19.665000000000003</v>
      </c>
      <c r="R178" s="23">
        <f t="shared" si="14"/>
        <v>23.598000000000003</v>
      </c>
      <c r="S178" s="23">
        <f t="shared" si="14"/>
        <v>21.631500000000003</v>
      </c>
      <c r="T178" s="23">
        <f t="shared" si="14"/>
        <v>19.665000000000003</v>
      </c>
      <c r="U178" s="23">
        <f t="shared" si="14"/>
        <v>17.698500000000003</v>
      </c>
    </row>
    <row r="179" spans="1:21" x14ac:dyDescent="0.2">
      <c r="A179" s="16" t="str">
        <f t="shared" si="11"/>
        <v>КОНДЕНСАТОР К53-69 «С» - 25В - 1мкФ</v>
      </c>
      <c r="B179" s="24">
        <v>25</v>
      </c>
      <c r="C179" s="18">
        <v>1</v>
      </c>
      <c r="D179" s="19" t="s">
        <v>22</v>
      </c>
      <c r="E179" s="20" t="s">
        <v>23</v>
      </c>
      <c r="F179" s="21">
        <f t="shared" si="12"/>
        <v>39.330000000000005</v>
      </c>
      <c r="G179" s="21">
        <f t="shared" si="12"/>
        <v>36.052500000000009</v>
      </c>
      <c r="H179" s="21">
        <f t="shared" si="12"/>
        <v>32.775000000000006</v>
      </c>
      <c r="I179" s="21">
        <f t="shared" si="12"/>
        <v>29.497500000000002</v>
      </c>
      <c r="J179" s="21">
        <f t="shared" si="13"/>
        <v>31.464000000000002</v>
      </c>
      <c r="K179" s="21">
        <f t="shared" si="13"/>
        <v>28.842000000000002</v>
      </c>
      <c r="L179" s="21">
        <f t="shared" si="13"/>
        <v>26.220000000000002</v>
      </c>
      <c r="M179" s="21">
        <f t="shared" si="13"/>
        <v>23.598000000000003</v>
      </c>
      <c r="N179" s="22">
        <v>26.220000000000002</v>
      </c>
      <c r="O179" s="22">
        <v>24.035000000000004</v>
      </c>
      <c r="P179" s="22">
        <v>21.85</v>
      </c>
      <c r="Q179" s="22">
        <v>19.665000000000003</v>
      </c>
      <c r="R179" s="23">
        <f t="shared" si="14"/>
        <v>23.598000000000003</v>
      </c>
      <c r="S179" s="23">
        <f t="shared" si="14"/>
        <v>21.631500000000003</v>
      </c>
      <c r="T179" s="23">
        <f t="shared" si="14"/>
        <v>19.665000000000003</v>
      </c>
      <c r="U179" s="23">
        <f t="shared" si="14"/>
        <v>17.698500000000003</v>
      </c>
    </row>
    <row r="180" spans="1:21" x14ac:dyDescent="0.2">
      <c r="A180" s="16" t="str">
        <f t="shared" si="11"/>
        <v>КОНДЕНСАТОР К53-69 «С» - 25В - 1,5мкФ</v>
      </c>
      <c r="B180" s="24">
        <v>25</v>
      </c>
      <c r="C180" s="18">
        <v>1.5</v>
      </c>
      <c r="D180" s="19" t="s">
        <v>22</v>
      </c>
      <c r="E180" s="20" t="s">
        <v>23</v>
      </c>
      <c r="F180" s="21">
        <f t="shared" si="12"/>
        <v>39.131999999999998</v>
      </c>
      <c r="G180" s="21">
        <f t="shared" si="12"/>
        <v>35.871000000000002</v>
      </c>
      <c r="H180" s="21">
        <f t="shared" si="12"/>
        <v>32.61</v>
      </c>
      <c r="I180" s="21">
        <f t="shared" si="12"/>
        <v>29.348999999999997</v>
      </c>
      <c r="J180" s="21">
        <f t="shared" si="13"/>
        <v>31.305599999999995</v>
      </c>
      <c r="K180" s="21">
        <f t="shared" si="13"/>
        <v>28.6968</v>
      </c>
      <c r="L180" s="21">
        <f t="shared" si="13"/>
        <v>26.087999999999997</v>
      </c>
      <c r="M180" s="21">
        <f t="shared" si="13"/>
        <v>23.479199999999999</v>
      </c>
      <c r="N180" s="22">
        <v>26.087999999999997</v>
      </c>
      <c r="O180" s="22">
        <v>23.914000000000001</v>
      </c>
      <c r="P180" s="22">
        <v>21.74</v>
      </c>
      <c r="Q180" s="22">
        <v>19.565999999999999</v>
      </c>
      <c r="R180" s="23">
        <f t="shared" si="14"/>
        <v>23.479199999999999</v>
      </c>
      <c r="S180" s="23">
        <f t="shared" si="14"/>
        <v>21.522600000000001</v>
      </c>
      <c r="T180" s="23">
        <f t="shared" si="14"/>
        <v>19.565999999999999</v>
      </c>
      <c r="U180" s="23">
        <f t="shared" si="14"/>
        <v>17.609400000000001</v>
      </c>
    </row>
    <row r="181" spans="1:21" x14ac:dyDescent="0.2">
      <c r="A181" s="16" t="str">
        <f t="shared" si="11"/>
        <v>КОНДЕНСАТОР К53-69 «С» - 25В - 2,2мкФ</v>
      </c>
      <c r="B181" s="24">
        <v>25</v>
      </c>
      <c r="C181" s="18">
        <v>2.2000000000000002</v>
      </c>
      <c r="D181" s="19" t="s">
        <v>22</v>
      </c>
      <c r="E181" s="20" t="s">
        <v>23</v>
      </c>
      <c r="F181" s="21">
        <f t="shared" si="12"/>
        <v>44.802</v>
      </c>
      <c r="G181" s="21">
        <f t="shared" si="12"/>
        <v>41.0685</v>
      </c>
      <c r="H181" s="21">
        <f t="shared" si="12"/>
        <v>37.335000000000001</v>
      </c>
      <c r="I181" s="21">
        <f t="shared" si="12"/>
        <v>33.601500000000001</v>
      </c>
      <c r="J181" s="21">
        <f t="shared" si="13"/>
        <v>35.8416</v>
      </c>
      <c r="K181" s="21">
        <f t="shared" si="13"/>
        <v>32.854799999999997</v>
      </c>
      <c r="L181" s="21">
        <f t="shared" si="13"/>
        <v>29.867999999999999</v>
      </c>
      <c r="M181" s="21">
        <f t="shared" si="13"/>
        <v>26.8812</v>
      </c>
      <c r="N181" s="22">
        <v>29.867999999999999</v>
      </c>
      <c r="O181" s="22">
        <v>27.379000000000001</v>
      </c>
      <c r="P181" s="22">
        <v>24.89</v>
      </c>
      <c r="Q181" s="22">
        <v>22.401</v>
      </c>
      <c r="R181" s="23">
        <f t="shared" si="14"/>
        <v>26.8812</v>
      </c>
      <c r="S181" s="23">
        <f t="shared" si="14"/>
        <v>24.641100000000002</v>
      </c>
      <c r="T181" s="23">
        <f t="shared" si="14"/>
        <v>22.401</v>
      </c>
      <c r="U181" s="23">
        <f t="shared" si="14"/>
        <v>20.160900000000002</v>
      </c>
    </row>
    <row r="182" spans="1:21" x14ac:dyDescent="0.2">
      <c r="A182" s="16" t="str">
        <f t="shared" si="11"/>
        <v>КОНДЕНСАТОР К53-69 «С» - 25В - 3,3мкФ</v>
      </c>
      <c r="B182" s="24">
        <v>25</v>
      </c>
      <c r="C182" s="18">
        <v>3.3</v>
      </c>
      <c r="D182" s="19" t="s">
        <v>22</v>
      </c>
      <c r="E182" s="20" t="s">
        <v>23</v>
      </c>
      <c r="F182" s="21">
        <f t="shared" si="12"/>
        <v>56.519999999999996</v>
      </c>
      <c r="G182" s="21">
        <f t="shared" si="12"/>
        <v>51.81</v>
      </c>
      <c r="H182" s="21">
        <f t="shared" si="12"/>
        <v>47.099999999999994</v>
      </c>
      <c r="I182" s="21">
        <f t="shared" si="12"/>
        <v>42.39</v>
      </c>
      <c r="J182" s="21">
        <f t="shared" si="13"/>
        <v>45.216000000000001</v>
      </c>
      <c r="K182" s="21">
        <f t="shared" si="13"/>
        <v>41.448</v>
      </c>
      <c r="L182" s="21">
        <f t="shared" si="13"/>
        <v>37.68</v>
      </c>
      <c r="M182" s="21">
        <f t="shared" si="13"/>
        <v>33.911999999999999</v>
      </c>
      <c r="N182" s="22">
        <v>37.68</v>
      </c>
      <c r="O182" s="22">
        <v>34.54</v>
      </c>
      <c r="P182" s="22">
        <v>31.4</v>
      </c>
      <c r="Q182" s="22">
        <v>28.259999999999998</v>
      </c>
      <c r="R182" s="23">
        <f t="shared" si="14"/>
        <v>33.911999999999999</v>
      </c>
      <c r="S182" s="23">
        <f t="shared" si="14"/>
        <v>31.085999999999999</v>
      </c>
      <c r="T182" s="23">
        <f t="shared" si="14"/>
        <v>28.259999999999998</v>
      </c>
      <c r="U182" s="23">
        <f t="shared" si="14"/>
        <v>25.433999999999997</v>
      </c>
    </row>
    <row r="183" spans="1:21" x14ac:dyDescent="0.2">
      <c r="A183" s="16" t="str">
        <f t="shared" si="11"/>
        <v>КОНДЕНСАТОР К53-69 «С» - 25В - 4,7мкФ</v>
      </c>
      <c r="B183" s="24">
        <v>25</v>
      </c>
      <c r="C183" s="18">
        <v>4.7</v>
      </c>
      <c r="D183" s="19" t="s">
        <v>22</v>
      </c>
      <c r="E183" s="20" t="s">
        <v>23</v>
      </c>
      <c r="F183" s="21">
        <f t="shared" si="12"/>
        <v>51.768000000000001</v>
      </c>
      <c r="G183" s="21">
        <f t="shared" si="12"/>
        <v>47.454000000000008</v>
      </c>
      <c r="H183" s="21">
        <f t="shared" si="12"/>
        <v>43.14</v>
      </c>
      <c r="I183" s="21">
        <f t="shared" si="12"/>
        <v>38.826000000000001</v>
      </c>
      <c r="J183" s="21">
        <f t="shared" si="13"/>
        <v>41.414400000000001</v>
      </c>
      <c r="K183" s="21">
        <f t="shared" si="13"/>
        <v>37.963200000000001</v>
      </c>
      <c r="L183" s="21">
        <f t="shared" si="13"/>
        <v>34.512</v>
      </c>
      <c r="M183" s="21">
        <f t="shared" si="13"/>
        <v>31.0608</v>
      </c>
      <c r="N183" s="22">
        <v>34.512</v>
      </c>
      <c r="O183" s="22">
        <v>31.636000000000003</v>
      </c>
      <c r="P183" s="22">
        <v>28.76</v>
      </c>
      <c r="Q183" s="22">
        <v>25.884</v>
      </c>
      <c r="R183" s="23">
        <f t="shared" si="14"/>
        <v>31.0608</v>
      </c>
      <c r="S183" s="23">
        <f t="shared" si="14"/>
        <v>28.472400000000004</v>
      </c>
      <c r="T183" s="23">
        <f t="shared" si="14"/>
        <v>25.884</v>
      </c>
      <c r="U183" s="23">
        <f t="shared" si="14"/>
        <v>23.2956</v>
      </c>
    </row>
    <row r="184" spans="1:21" x14ac:dyDescent="0.2">
      <c r="A184" s="16" t="str">
        <f t="shared" si="11"/>
        <v>КОНДЕНСАТОР К53-69 «С» - 25В - 6,8мкФ</v>
      </c>
      <c r="B184" s="24">
        <v>25</v>
      </c>
      <c r="C184" s="18">
        <v>6.8</v>
      </c>
      <c r="D184" s="19" t="s">
        <v>22</v>
      </c>
      <c r="E184" s="20" t="s">
        <v>23</v>
      </c>
      <c r="F184" s="21">
        <f t="shared" si="12"/>
        <v>47.268000000000001</v>
      </c>
      <c r="G184" s="21">
        <f t="shared" si="12"/>
        <v>43.329000000000008</v>
      </c>
      <c r="H184" s="21">
        <f t="shared" si="12"/>
        <v>39.39</v>
      </c>
      <c r="I184" s="21">
        <f t="shared" si="12"/>
        <v>35.451000000000001</v>
      </c>
      <c r="J184" s="21">
        <f t="shared" si="13"/>
        <v>37.814399999999999</v>
      </c>
      <c r="K184" s="21">
        <f t="shared" si="13"/>
        <v>34.663200000000003</v>
      </c>
      <c r="L184" s="21">
        <f t="shared" si="13"/>
        <v>31.512</v>
      </c>
      <c r="M184" s="21">
        <f t="shared" si="13"/>
        <v>28.360800000000001</v>
      </c>
      <c r="N184" s="22">
        <v>31.512</v>
      </c>
      <c r="O184" s="22">
        <v>28.886000000000003</v>
      </c>
      <c r="P184" s="22">
        <v>26.26</v>
      </c>
      <c r="Q184" s="22">
        <v>23.634</v>
      </c>
      <c r="R184" s="23">
        <f t="shared" si="14"/>
        <v>28.360800000000001</v>
      </c>
      <c r="S184" s="23">
        <f t="shared" si="14"/>
        <v>25.997400000000003</v>
      </c>
      <c r="T184" s="23">
        <f t="shared" si="14"/>
        <v>23.634</v>
      </c>
      <c r="U184" s="23">
        <f t="shared" si="14"/>
        <v>21.270600000000002</v>
      </c>
    </row>
    <row r="185" spans="1:21" x14ac:dyDescent="0.2">
      <c r="A185" s="16" t="str">
        <f t="shared" si="11"/>
        <v>КОНДЕНСАТОР К53-69 «С» - 25В - 10мкФ</v>
      </c>
      <c r="B185" s="24">
        <v>25</v>
      </c>
      <c r="C185" s="18">
        <v>10</v>
      </c>
      <c r="D185" s="19" t="s">
        <v>22</v>
      </c>
      <c r="E185" s="20" t="s">
        <v>23</v>
      </c>
      <c r="F185" s="21">
        <f t="shared" si="12"/>
        <v>52.811999999999998</v>
      </c>
      <c r="G185" s="21">
        <f t="shared" si="12"/>
        <v>48.411000000000001</v>
      </c>
      <c r="H185" s="21">
        <f t="shared" si="12"/>
        <v>44.01</v>
      </c>
      <c r="I185" s="21">
        <f t="shared" si="12"/>
        <v>39.608999999999995</v>
      </c>
      <c r="J185" s="21">
        <f t="shared" si="13"/>
        <v>42.249599999999994</v>
      </c>
      <c r="K185" s="21">
        <f t="shared" si="13"/>
        <v>38.7288</v>
      </c>
      <c r="L185" s="21">
        <f t="shared" si="13"/>
        <v>35.207999999999998</v>
      </c>
      <c r="M185" s="21">
        <f t="shared" si="13"/>
        <v>31.687199999999997</v>
      </c>
      <c r="N185" s="22">
        <v>35.207999999999998</v>
      </c>
      <c r="O185" s="22">
        <v>32.274000000000001</v>
      </c>
      <c r="P185" s="22">
        <v>29.34</v>
      </c>
      <c r="Q185" s="22">
        <v>26.405999999999999</v>
      </c>
      <c r="R185" s="23">
        <f t="shared" si="14"/>
        <v>31.687200000000001</v>
      </c>
      <c r="S185" s="23">
        <f t="shared" si="14"/>
        <v>29.046600000000002</v>
      </c>
      <c r="T185" s="23">
        <f t="shared" si="14"/>
        <v>26.405999999999999</v>
      </c>
      <c r="U185" s="23">
        <f t="shared" si="14"/>
        <v>23.7654</v>
      </c>
    </row>
    <row r="186" spans="1:21" x14ac:dyDescent="0.2">
      <c r="A186" s="16" t="str">
        <f t="shared" si="11"/>
        <v>КОНДЕНСАТОР К53-69 «С» - 25В - 15мкФ</v>
      </c>
      <c r="B186" s="24">
        <v>25</v>
      </c>
      <c r="C186" s="18">
        <v>15</v>
      </c>
      <c r="D186" s="19" t="s">
        <v>22</v>
      </c>
      <c r="E186" s="20" t="s">
        <v>23</v>
      </c>
      <c r="F186" s="21">
        <f t="shared" si="12"/>
        <v>44.981999999999992</v>
      </c>
      <c r="G186" s="21">
        <f t="shared" si="12"/>
        <v>41.233499999999999</v>
      </c>
      <c r="H186" s="21">
        <f t="shared" si="12"/>
        <v>37.484999999999999</v>
      </c>
      <c r="I186" s="21">
        <f t="shared" si="12"/>
        <v>33.736499999999999</v>
      </c>
      <c r="J186" s="21">
        <f t="shared" si="13"/>
        <v>35.985599999999991</v>
      </c>
      <c r="K186" s="21">
        <f t="shared" si="13"/>
        <v>32.986800000000002</v>
      </c>
      <c r="L186" s="21">
        <f t="shared" si="13"/>
        <v>29.987999999999996</v>
      </c>
      <c r="M186" s="21">
        <f t="shared" si="13"/>
        <v>26.9892</v>
      </c>
      <c r="N186" s="22">
        <v>29.987999999999996</v>
      </c>
      <c r="O186" s="22">
        <v>27.489000000000001</v>
      </c>
      <c r="P186" s="22">
        <v>24.99</v>
      </c>
      <c r="Q186" s="22">
        <v>22.491</v>
      </c>
      <c r="R186" s="23">
        <f t="shared" si="14"/>
        <v>26.989199999999997</v>
      </c>
      <c r="S186" s="23">
        <f t="shared" si="14"/>
        <v>24.740100000000002</v>
      </c>
      <c r="T186" s="23">
        <f t="shared" si="14"/>
        <v>22.491</v>
      </c>
      <c r="U186" s="23">
        <f t="shared" si="14"/>
        <v>20.241900000000001</v>
      </c>
    </row>
    <row r="187" spans="1:21" x14ac:dyDescent="0.2">
      <c r="A187" s="16" t="str">
        <f t="shared" si="11"/>
        <v>КОНДЕНСАТОР К53-69 «С» - 32В - 0,47мкФ</v>
      </c>
      <c r="B187" s="24">
        <v>32</v>
      </c>
      <c r="C187" s="18">
        <v>0.47</v>
      </c>
      <c r="D187" s="19" t="s">
        <v>22</v>
      </c>
      <c r="E187" s="20" t="s">
        <v>23</v>
      </c>
      <c r="F187" s="21">
        <f t="shared" si="12"/>
        <v>39.15</v>
      </c>
      <c r="G187" s="21">
        <f t="shared" si="12"/>
        <v>35.887500000000003</v>
      </c>
      <c r="H187" s="21">
        <f t="shared" si="12"/>
        <v>32.625</v>
      </c>
      <c r="I187" s="21">
        <f t="shared" si="12"/>
        <v>29.362499999999997</v>
      </c>
      <c r="J187" s="21">
        <f t="shared" si="13"/>
        <v>31.319999999999997</v>
      </c>
      <c r="K187" s="21">
        <f t="shared" si="13"/>
        <v>28.71</v>
      </c>
      <c r="L187" s="21">
        <f t="shared" si="13"/>
        <v>26.099999999999998</v>
      </c>
      <c r="M187" s="21">
        <f t="shared" si="13"/>
        <v>23.49</v>
      </c>
      <c r="N187" s="22">
        <v>26.099999999999998</v>
      </c>
      <c r="O187" s="22">
        <v>23.925000000000001</v>
      </c>
      <c r="P187" s="22">
        <v>21.75</v>
      </c>
      <c r="Q187" s="22">
        <v>19.574999999999999</v>
      </c>
      <c r="R187" s="23">
        <f t="shared" si="14"/>
        <v>23.49</v>
      </c>
      <c r="S187" s="23">
        <f t="shared" si="14"/>
        <v>21.532500000000002</v>
      </c>
      <c r="T187" s="23">
        <f t="shared" si="14"/>
        <v>19.574999999999999</v>
      </c>
      <c r="U187" s="23">
        <f t="shared" si="14"/>
        <v>17.6175</v>
      </c>
    </row>
    <row r="188" spans="1:21" x14ac:dyDescent="0.2">
      <c r="A188" s="16" t="str">
        <f t="shared" si="11"/>
        <v>КОНДЕНСАТОР К53-69 «С» - 32В - 0,68мкФ</v>
      </c>
      <c r="B188" s="24">
        <v>32</v>
      </c>
      <c r="C188" s="18">
        <v>0.68</v>
      </c>
      <c r="D188" s="19" t="s">
        <v>22</v>
      </c>
      <c r="E188" s="20" t="s">
        <v>23</v>
      </c>
      <c r="F188" s="21">
        <f t="shared" si="12"/>
        <v>39.347999999999999</v>
      </c>
      <c r="G188" s="21">
        <f t="shared" si="12"/>
        <v>36.069000000000003</v>
      </c>
      <c r="H188" s="21">
        <f t="shared" si="12"/>
        <v>32.79</v>
      </c>
      <c r="I188" s="21">
        <f t="shared" si="12"/>
        <v>29.510999999999999</v>
      </c>
      <c r="J188" s="21">
        <f t="shared" si="13"/>
        <v>31.478399999999997</v>
      </c>
      <c r="K188" s="21">
        <f t="shared" si="13"/>
        <v>28.855200000000004</v>
      </c>
      <c r="L188" s="21">
        <f t="shared" si="13"/>
        <v>26.231999999999999</v>
      </c>
      <c r="M188" s="21">
        <f t="shared" si="13"/>
        <v>23.608799999999999</v>
      </c>
      <c r="N188" s="22">
        <v>26.231999999999999</v>
      </c>
      <c r="O188" s="22">
        <v>24.046000000000003</v>
      </c>
      <c r="P188" s="22">
        <v>21.86</v>
      </c>
      <c r="Q188" s="22">
        <v>19.673999999999999</v>
      </c>
      <c r="R188" s="23">
        <f t="shared" si="14"/>
        <v>23.608799999999999</v>
      </c>
      <c r="S188" s="23">
        <f t="shared" si="14"/>
        <v>21.641400000000004</v>
      </c>
      <c r="T188" s="23">
        <f t="shared" si="14"/>
        <v>19.673999999999999</v>
      </c>
      <c r="U188" s="23">
        <f t="shared" si="14"/>
        <v>17.706600000000002</v>
      </c>
    </row>
    <row r="189" spans="1:21" x14ac:dyDescent="0.2">
      <c r="A189" s="16" t="str">
        <f t="shared" si="11"/>
        <v>КОНДЕНСАТОР К53-69 «С» - 32В - 1мкФ</v>
      </c>
      <c r="B189" s="24">
        <v>32</v>
      </c>
      <c r="C189" s="18">
        <v>1</v>
      </c>
      <c r="D189" s="19" t="s">
        <v>22</v>
      </c>
      <c r="E189" s="20" t="s">
        <v>23</v>
      </c>
      <c r="F189" s="21">
        <f t="shared" si="12"/>
        <v>59.112000000000002</v>
      </c>
      <c r="G189" s="21">
        <f t="shared" si="12"/>
        <v>54.186000000000014</v>
      </c>
      <c r="H189" s="21">
        <f t="shared" si="12"/>
        <v>49.260000000000005</v>
      </c>
      <c r="I189" s="21">
        <f t="shared" si="12"/>
        <v>44.334000000000003</v>
      </c>
      <c r="J189" s="21">
        <f t="shared" si="13"/>
        <v>47.2896</v>
      </c>
      <c r="K189" s="21">
        <f t="shared" si="13"/>
        <v>43.348800000000011</v>
      </c>
      <c r="L189" s="21">
        <f t="shared" si="13"/>
        <v>39.408000000000001</v>
      </c>
      <c r="M189" s="21">
        <f t="shared" si="13"/>
        <v>35.467200000000005</v>
      </c>
      <c r="N189" s="22">
        <v>39.408000000000001</v>
      </c>
      <c r="O189" s="22">
        <v>36.124000000000009</v>
      </c>
      <c r="P189" s="22">
        <v>32.840000000000003</v>
      </c>
      <c r="Q189" s="22">
        <v>29.556000000000004</v>
      </c>
      <c r="R189" s="23">
        <f t="shared" si="14"/>
        <v>35.467200000000005</v>
      </c>
      <c r="S189" s="23">
        <f t="shared" si="14"/>
        <v>32.511600000000008</v>
      </c>
      <c r="T189" s="23">
        <f t="shared" si="14"/>
        <v>29.556000000000004</v>
      </c>
      <c r="U189" s="23">
        <f t="shared" si="14"/>
        <v>26.600400000000004</v>
      </c>
    </row>
    <row r="190" spans="1:21" x14ac:dyDescent="0.2">
      <c r="A190" s="16" t="str">
        <f t="shared" si="11"/>
        <v>КОНДЕНСАТОР К53-69 «С» - 32В - 1,5мкФ</v>
      </c>
      <c r="B190" s="24">
        <v>32</v>
      </c>
      <c r="C190" s="18">
        <v>1.5</v>
      </c>
      <c r="D190" s="19" t="s">
        <v>22</v>
      </c>
      <c r="E190" s="20" t="s">
        <v>23</v>
      </c>
      <c r="F190" s="21">
        <f t="shared" si="12"/>
        <v>41.454000000000001</v>
      </c>
      <c r="G190" s="21">
        <f t="shared" si="12"/>
        <v>37.999500000000005</v>
      </c>
      <c r="H190" s="21">
        <f t="shared" si="12"/>
        <v>34.545000000000002</v>
      </c>
      <c r="I190" s="21">
        <f t="shared" si="12"/>
        <v>31.090499999999999</v>
      </c>
      <c r="J190" s="21">
        <f t="shared" si="13"/>
        <v>33.163199999999996</v>
      </c>
      <c r="K190" s="21">
        <f t="shared" si="13"/>
        <v>30.3996</v>
      </c>
      <c r="L190" s="21">
        <f t="shared" si="13"/>
        <v>27.635999999999999</v>
      </c>
      <c r="M190" s="21">
        <f t="shared" si="13"/>
        <v>24.872399999999999</v>
      </c>
      <c r="N190" s="22">
        <v>27.635999999999999</v>
      </c>
      <c r="O190" s="22">
        <v>25.333000000000002</v>
      </c>
      <c r="P190" s="22">
        <v>23.03</v>
      </c>
      <c r="Q190" s="22">
        <v>20.727</v>
      </c>
      <c r="R190" s="23">
        <f t="shared" si="14"/>
        <v>24.872399999999999</v>
      </c>
      <c r="S190" s="23">
        <f t="shared" si="14"/>
        <v>22.799700000000001</v>
      </c>
      <c r="T190" s="23">
        <f t="shared" si="14"/>
        <v>20.727</v>
      </c>
      <c r="U190" s="23">
        <f t="shared" si="14"/>
        <v>18.654299999999999</v>
      </c>
    </row>
    <row r="191" spans="1:21" x14ac:dyDescent="0.2">
      <c r="A191" s="16" t="str">
        <f t="shared" si="11"/>
        <v>КОНДЕНСАТОР К53-69 «С» - 32В - 2,2мкФ</v>
      </c>
      <c r="B191" s="24">
        <v>32</v>
      </c>
      <c r="C191" s="18">
        <v>2.2000000000000002</v>
      </c>
      <c r="D191" s="19" t="s">
        <v>22</v>
      </c>
      <c r="E191" s="20" t="s">
        <v>23</v>
      </c>
      <c r="F191" s="21">
        <f t="shared" si="12"/>
        <v>58.769999999999996</v>
      </c>
      <c r="G191" s="21">
        <f t="shared" si="12"/>
        <v>53.872500000000002</v>
      </c>
      <c r="H191" s="21">
        <f t="shared" si="12"/>
        <v>48.974999999999994</v>
      </c>
      <c r="I191" s="21">
        <f t="shared" si="12"/>
        <v>44.077500000000001</v>
      </c>
      <c r="J191" s="21">
        <f t="shared" si="13"/>
        <v>47.015999999999998</v>
      </c>
      <c r="K191" s="21">
        <f t="shared" si="13"/>
        <v>43.097999999999999</v>
      </c>
      <c r="L191" s="21">
        <f t="shared" si="13"/>
        <v>39.18</v>
      </c>
      <c r="M191" s="21">
        <f t="shared" si="13"/>
        <v>35.261999999999993</v>
      </c>
      <c r="N191" s="22">
        <v>39.18</v>
      </c>
      <c r="O191" s="22">
        <v>35.914999999999999</v>
      </c>
      <c r="P191" s="22">
        <v>32.65</v>
      </c>
      <c r="Q191" s="22">
        <v>29.384999999999998</v>
      </c>
      <c r="R191" s="23">
        <f t="shared" si="14"/>
        <v>35.262</v>
      </c>
      <c r="S191" s="23">
        <f t="shared" si="14"/>
        <v>32.323500000000003</v>
      </c>
      <c r="T191" s="23">
        <f t="shared" si="14"/>
        <v>29.384999999999998</v>
      </c>
      <c r="U191" s="23">
        <f t="shared" si="14"/>
        <v>26.4465</v>
      </c>
    </row>
    <row r="192" spans="1:21" x14ac:dyDescent="0.2">
      <c r="A192" s="16" t="str">
        <f t="shared" si="11"/>
        <v>КОНДЕНСАТОР К53-69 «С» - 32В - 3,3мкФ</v>
      </c>
      <c r="B192" s="24">
        <v>32</v>
      </c>
      <c r="C192" s="18">
        <v>3.3</v>
      </c>
      <c r="D192" s="19" t="s">
        <v>22</v>
      </c>
      <c r="E192" s="20" t="s">
        <v>23</v>
      </c>
      <c r="F192" s="21">
        <f t="shared" si="12"/>
        <v>54.593999999999994</v>
      </c>
      <c r="G192" s="21">
        <f t="shared" si="12"/>
        <v>50.044499999999999</v>
      </c>
      <c r="H192" s="21">
        <f t="shared" si="12"/>
        <v>45.494999999999997</v>
      </c>
      <c r="I192" s="21">
        <f t="shared" si="12"/>
        <v>40.945500000000003</v>
      </c>
      <c r="J192" s="21">
        <f t="shared" si="13"/>
        <v>43.67519999999999</v>
      </c>
      <c r="K192" s="21">
        <f t="shared" si="13"/>
        <v>40.035599999999995</v>
      </c>
      <c r="L192" s="21">
        <f t="shared" si="13"/>
        <v>36.395999999999994</v>
      </c>
      <c r="M192" s="21">
        <f t="shared" si="13"/>
        <v>32.756399999999999</v>
      </c>
      <c r="N192" s="22">
        <v>36.395999999999994</v>
      </c>
      <c r="O192" s="22">
        <v>33.363</v>
      </c>
      <c r="P192" s="22">
        <v>30.33</v>
      </c>
      <c r="Q192" s="22">
        <v>27.297000000000001</v>
      </c>
      <c r="R192" s="23">
        <f t="shared" si="14"/>
        <v>32.756399999999992</v>
      </c>
      <c r="S192" s="23">
        <f t="shared" si="14"/>
        <v>30.026700000000002</v>
      </c>
      <c r="T192" s="23">
        <f t="shared" si="14"/>
        <v>27.297000000000001</v>
      </c>
      <c r="U192" s="23">
        <f t="shared" si="14"/>
        <v>24.567299999999999</v>
      </c>
    </row>
    <row r="193" spans="1:233" x14ac:dyDescent="0.2">
      <c r="A193" s="16" t="str">
        <f t="shared" si="11"/>
        <v>КОНДЕНСАТОР К53-69 «С» - 32В - 4,7мкФ</v>
      </c>
      <c r="B193" s="24">
        <v>32</v>
      </c>
      <c r="C193" s="18">
        <v>4.7</v>
      </c>
      <c r="D193" s="19" t="s">
        <v>22</v>
      </c>
      <c r="E193" s="20" t="s">
        <v>23</v>
      </c>
      <c r="F193" s="21">
        <f t="shared" si="12"/>
        <v>43.866</v>
      </c>
      <c r="G193" s="21">
        <f t="shared" si="12"/>
        <v>40.210500000000003</v>
      </c>
      <c r="H193" s="21">
        <f t="shared" si="12"/>
        <v>36.555</v>
      </c>
      <c r="I193" s="21">
        <f t="shared" si="12"/>
        <v>32.899500000000003</v>
      </c>
      <c r="J193" s="21">
        <f t="shared" si="13"/>
        <v>35.092799999999997</v>
      </c>
      <c r="K193" s="21">
        <f t="shared" si="13"/>
        <v>32.168399999999998</v>
      </c>
      <c r="L193" s="21">
        <f t="shared" si="13"/>
        <v>29.244</v>
      </c>
      <c r="M193" s="21">
        <f t="shared" si="13"/>
        <v>26.319599999999998</v>
      </c>
      <c r="N193" s="22">
        <v>29.244</v>
      </c>
      <c r="O193" s="22">
        <v>26.807000000000002</v>
      </c>
      <c r="P193" s="22">
        <v>24.37</v>
      </c>
      <c r="Q193" s="22">
        <v>21.933</v>
      </c>
      <c r="R193" s="23">
        <f t="shared" si="14"/>
        <v>26.319600000000001</v>
      </c>
      <c r="S193" s="23">
        <f t="shared" si="14"/>
        <v>24.126300000000004</v>
      </c>
      <c r="T193" s="23">
        <f t="shared" si="14"/>
        <v>21.933</v>
      </c>
      <c r="U193" s="23">
        <f t="shared" si="14"/>
        <v>19.739699999999999</v>
      </c>
    </row>
    <row r="194" spans="1:233" x14ac:dyDescent="0.2">
      <c r="A194" s="16" t="str">
        <f t="shared" si="11"/>
        <v>КОНДЕНСАТОР К53-69 «С» - 32В - 6,8мкФ</v>
      </c>
      <c r="B194" s="24">
        <v>32</v>
      </c>
      <c r="C194" s="18">
        <v>6.8</v>
      </c>
      <c r="D194" s="19" t="s">
        <v>22</v>
      </c>
      <c r="E194" s="20" t="s">
        <v>23</v>
      </c>
      <c r="F194" s="21">
        <f t="shared" si="12"/>
        <v>46.331999999999994</v>
      </c>
      <c r="G194" s="21">
        <f t="shared" si="12"/>
        <v>42.471000000000004</v>
      </c>
      <c r="H194" s="21">
        <f t="shared" si="12"/>
        <v>38.61</v>
      </c>
      <c r="I194" s="21">
        <f t="shared" si="12"/>
        <v>34.749000000000002</v>
      </c>
      <c r="J194" s="21">
        <f t="shared" si="13"/>
        <v>37.065599999999996</v>
      </c>
      <c r="K194" s="21">
        <f t="shared" si="13"/>
        <v>33.976799999999997</v>
      </c>
      <c r="L194" s="21">
        <f t="shared" si="13"/>
        <v>30.887999999999998</v>
      </c>
      <c r="M194" s="21">
        <f t="shared" si="13"/>
        <v>27.799199999999999</v>
      </c>
      <c r="N194" s="22">
        <v>30.887999999999998</v>
      </c>
      <c r="O194" s="22">
        <v>28.314</v>
      </c>
      <c r="P194" s="22">
        <v>25.74</v>
      </c>
      <c r="Q194" s="22">
        <v>23.166</v>
      </c>
      <c r="R194" s="23">
        <f t="shared" si="14"/>
        <v>27.799199999999999</v>
      </c>
      <c r="S194" s="23">
        <f t="shared" si="14"/>
        <v>25.482600000000001</v>
      </c>
      <c r="T194" s="23">
        <f t="shared" si="14"/>
        <v>23.166</v>
      </c>
      <c r="U194" s="23">
        <f t="shared" si="14"/>
        <v>20.849399999999999</v>
      </c>
    </row>
    <row r="195" spans="1:233" x14ac:dyDescent="0.2">
      <c r="A195" s="16" t="str">
        <f t="shared" si="11"/>
        <v>КОНДЕНСАТОР К53-69 «С» - 40В - 0,47мкФ</v>
      </c>
      <c r="B195" s="24">
        <v>40</v>
      </c>
      <c r="C195" s="18">
        <v>0.47</v>
      </c>
      <c r="D195" s="19" t="s">
        <v>22</v>
      </c>
      <c r="E195" s="20" t="s">
        <v>23</v>
      </c>
      <c r="F195" s="21">
        <f t="shared" si="12"/>
        <v>39.168000000000006</v>
      </c>
      <c r="G195" s="21">
        <f t="shared" si="12"/>
        <v>35.904000000000003</v>
      </c>
      <c r="H195" s="21">
        <f t="shared" si="12"/>
        <v>32.64</v>
      </c>
      <c r="I195" s="21">
        <f t="shared" si="12"/>
        <v>29.376000000000005</v>
      </c>
      <c r="J195" s="21">
        <f t="shared" si="13"/>
        <v>31.334400000000002</v>
      </c>
      <c r="K195" s="21">
        <f t="shared" si="13"/>
        <v>28.723200000000002</v>
      </c>
      <c r="L195" s="21">
        <f t="shared" si="13"/>
        <v>26.112000000000002</v>
      </c>
      <c r="M195" s="21">
        <f t="shared" si="13"/>
        <v>23.500800000000002</v>
      </c>
      <c r="N195" s="22">
        <v>26.112000000000002</v>
      </c>
      <c r="O195" s="22">
        <v>23.936000000000003</v>
      </c>
      <c r="P195" s="22">
        <v>21.76</v>
      </c>
      <c r="Q195" s="22">
        <v>19.584000000000003</v>
      </c>
      <c r="R195" s="23">
        <f t="shared" si="14"/>
        <v>23.500800000000002</v>
      </c>
      <c r="S195" s="23">
        <f t="shared" si="14"/>
        <v>21.542400000000004</v>
      </c>
      <c r="T195" s="23">
        <f t="shared" si="14"/>
        <v>19.584000000000003</v>
      </c>
      <c r="U195" s="23">
        <f t="shared" si="14"/>
        <v>17.625600000000002</v>
      </c>
    </row>
    <row r="196" spans="1:233" x14ac:dyDescent="0.2">
      <c r="A196" s="16" t="str">
        <f t="shared" si="11"/>
        <v>КОНДЕНСАТОР К53-69 «С» - 40В - 0,68мкФ</v>
      </c>
      <c r="B196" s="24">
        <v>40</v>
      </c>
      <c r="C196" s="18">
        <v>0.68</v>
      </c>
      <c r="D196" s="19" t="s">
        <v>22</v>
      </c>
      <c r="E196" s="20" t="s">
        <v>23</v>
      </c>
      <c r="F196" s="21">
        <f t="shared" si="12"/>
        <v>52.362000000000002</v>
      </c>
      <c r="G196" s="21">
        <f t="shared" si="12"/>
        <v>47.998500000000007</v>
      </c>
      <c r="H196" s="21">
        <f t="shared" si="12"/>
        <v>43.634999999999998</v>
      </c>
      <c r="I196" s="21">
        <f t="shared" si="12"/>
        <v>39.271500000000003</v>
      </c>
      <c r="J196" s="21">
        <f t="shared" si="13"/>
        <v>41.889600000000002</v>
      </c>
      <c r="K196" s="21">
        <f t="shared" si="13"/>
        <v>38.398800000000001</v>
      </c>
      <c r="L196" s="21">
        <f t="shared" si="13"/>
        <v>34.908000000000001</v>
      </c>
      <c r="M196" s="21">
        <f t="shared" si="13"/>
        <v>31.417200000000001</v>
      </c>
      <c r="N196" s="22">
        <v>34.908000000000001</v>
      </c>
      <c r="O196" s="22">
        <v>31.999000000000002</v>
      </c>
      <c r="P196" s="22">
        <v>29.09</v>
      </c>
      <c r="Q196" s="22">
        <v>26.181000000000001</v>
      </c>
      <c r="R196" s="23">
        <f t="shared" si="14"/>
        <v>31.417200000000001</v>
      </c>
      <c r="S196" s="23">
        <f t="shared" si="14"/>
        <v>28.799100000000003</v>
      </c>
      <c r="T196" s="23">
        <f t="shared" si="14"/>
        <v>26.181000000000001</v>
      </c>
      <c r="U196" s="23">
        <f t="shared" si="14"/>
        <v>23.562900000000003</v>
      </c>
    </row>
    <row r="197" spans="1:233" x14ac:dyDescent="0.2">
      <c r="A197" s="16" t="str">
        <f t="shared" si="11"/>
        <v>КОНДЕНСАТОР К53-69 «С» - 40В - 1мкФ</v>
      </c>
      <c r="B197" s="24">
        <v>40</v>
      </c>
      <c r="C197" s="18">
        <v>1</v>
      </c>
      <c r="D197" s="19" t="s">
        <v>22</v>
      </c>
      <c r="E197" s="20" t="s">
        <v>23</v>
      </c>
      <c r="F197" s="21">
        <f t="shared" si="12"/>
        <v>41.454000000000001</v>
      </c>
      <c r="G197" s="21">
        <f t="shared" si="12"/>
        <v>37.999500000000005</v>
      </c>
      <c r="H197" s="21">
        <f t="shared" si="12"/>
        <v>34.545000000000002</v>
      </c>
      <c r="I197" s="21">
        <f t="shared" si="12"/>
        <v>31.090499999999999</v>
      </c>
      <c r="J197" s="21">
        <f t="shared" si="13"/>
        <v>33.163199999999996</v>
      </c>
      <c r="K197" s="21">
        <f t="shared" si="13"/>
        <v>30.3996</v>
      </c>
      <c r="L197" s="21">
        <f t="shared" si="13"/>
        <v>27.635999999999999</v>
      </c>
      <c r="M197" s="21">
        <f t="shared" si="13"/>
        <v>24.872399999999999</v>
      </c>
      <c r="N197" s="22">
        <v>27.635999999999999</v>
      </c>
      <c r="O197" s="22">
        <v>25.333000000000002</v>
      </c>
      <c r="P197" s="22">
        <v>23.03</v>
      </c>
      <c r="Q197" s="22">
        <v>20.727</v>
      </c>
      <c r="R197" s="23">
        <f t="shared" si="14"/>
        <v>24.872399999999999</v>
      </c>
      <c r="S197" s="23">
        <f t="shared" si="14"/>
        <v>22.799700000000001</v>
      </c>
      <c r="T197" s="23">
        <f t="shared" si="14"/>
        <v>20.727</v>
      </c>
      <c r="U197" s="23">
        <f t="shared" si="14"/>
        <v>18.654299999999999</v>
      </c>
    </row>
    <row r="198" spans="1:233" x14ac:dyDescent="0.2">
      <c r="A198" s="16" t="str">
        <f t="shared" si="11"/>
        <v>КОНДЕНСАТОР К53-69 «С» - 40В - 1,5мкФ</v>
      </c>
      <c r="B198" s="24">
        <v>40</v>
      </c>
      <c r="C198" s="18">
        <v>1.5</v>
      </c>
      <c r="D198" s="19" t="s">
        <v>22</v>
      </c>
      <c r="E198" s="20" t="s">
        <v>23</v>
      </c>
      <c r="F198" s="21">
        <f t="shared" si="12"/>
        <v>59.076000000000001</v>
      </c>
      <c r="G198" s="21">
        <f t="shared" si="12"/>
        <v>54.153000000000006</v>
      </c>
      <c r="H198" s="21">
        <f t="shared" si="12"/>
        <v>49.230000000000004</v>
      </c>
      <c r="I198" s="21">
        <f t="shared" si="12"/>
        <v>44.307000000000002</v>
      </c>
      <c r="J198" s="21">
        <f t="shared" si="13"/>
        <v>47.260799999999996</v>
      </c>
      <c r="K198" s="21">
        <f t="shared" si="13"/>
        <v>43.322400000000002</v>
      </c>
      <c r="L198" s="21">
        <f t="shared" si="13"/>
        <v>39.384</v>
      </c>
      <c r="M198" s="21">
        <f t="shared" si="13"/>
        <v>35.445599999999999</v>
      </c>
      <c r="N198" s="22">
        <v>39.384</v>
      </c>
      <c r="O198" s="22">
        <v>36.102000000000004</v>
      </c>
      <c r="P198" s="22">
        <v>32.82</v>
      </c>
      <c r="Q198" s="22">
        <v>29.538</v>
      </c>
      <c r="R198" s="23">
        <f t="shared" si="14"/>
        <v>35.445599999999999</v>
      </c>
      <c r="S198" s="23">
        <f t="shared" si="14"/>
        <v>32.491800000000005</v>
      </c>
      <c r="T198" s="23">
        <f t="shared" si="14"/>
        <v>29.538</v>
      </c>
      <c r="U198" s="23">
        <f t="shared" si="14"/>
        <v>26.584199999999999</v>
      </c>
    </row>
    <row r="199" spans="1:233" x14ac:dyDescent="0.2">
      <c r="A199" s="16" t="str">
        <f t="shared" si="11"/>
        <v>КОНДЕНСАТОР К53-69 «С» - 40В - 2,2мкФ</v>
      </c>
      <c r="B199" s="24">
        <v>40</v>
      </c>
      <c r="C199" s="18">
        <v>2.2000000000000002</v>
      </c>
      <c r="D199" s="19" t="s">
        <v>22</v>
      </c>
      <c r="E199" s="20" t="s">
        <v>23</v>
      </c>
      <c r="F199" s="21">
        <f t="shared" si="12"/>
        <v>56.321999999999989</v>
      </c>
      <c r="G199" s="21">
        <f t="shared" si="12"/>
        <v>51.628500000000003</v>
      </c>
      <c r="H199" s="21">
        <f t="shared" si="12"/>
        <v>46.935000000000002</v>
      </c>
      <c r="I199" s="21">
        <f t="shared" si="12"/>
        <v>42.241500000000002</v>
      </c>
      <c r="J199" s="21">
        <f t="shared" si="13"/>
        <v>45.057599999999994</v>
      </c>
      <c r="K199" s="21">
        <f t="shared" si="13"/>
        <v>41.302800000000005</v>
      </c>
      <c r="L199" s="21">
        <f t="shared" si="13"/>
        <v>37.547999999999995</v>
      </c>
      <c r="M199" s="21">
        <f t="shared" si="13"/>
        <v>33.793199999999999</v>
      </c>
      <c r="N199" s="22">
        <v>37.547999999999995</v>
      </c>
      <c r="O199" s="22">
        <v>34.419000000000004</v>
      </c>
      <c r="P199" s="22">
        <v>31.29</v>
      </c>
      <c r="Q199" s="22">
        <v>28.161000000000001</v>
      </c>
      <c r="R199" s="23">
        <f t="shared" si="14"/>
        <v>33.793199999999999</v>
      </c>
      <c r="S199" s="23">
        <f t="shared" si="14"/>
        <v>30.977100000000004</v>
      </c>
      <c r="T199" s="23">
        <f t="shared" si="14"/>
        <v>28.161000000000001</v>
      </c>
      <c r="U199" s="23">
        <f t="shared" si="14"/>
        <v>25.344900000000003</v>
      </c>
    </row>
    <row r="200" spans="1:233" x14ac:dyDescent="0.2">
      <c r="A200" s="16" t="str">
        <f t="shared" si="11"/>
        <v>КОНДЕНСАТОР К53-69 «С» - 40В - 3,3мкФ</v>
      </c>
      <c r="B200" s="24">
        <v>40</v>
      </c>
      <c r="C200" s="18">
        <v>3.3</v>
      </c>
      <c r="D200" s="19" t="s">
        <v>22</v>
      </c>
      <c r="E200" s="20" t="s">
        <v>23</v>
      </c>
      <c r="F200" s="21">
        <f t="shared" si="12"/>
        <v>51.786000000000001</v>
      </c>
      <c r="G200" s="21">
        <f t="shared" si="12"/>
        <v>47.470500000000001</v>
      </c>
      <c r="H200" s="21">
        <f t="shared" si="12"/>
        <v>43.155000000000001</v>
      </c>
      <c r="I200" s="21">
        <f t="shared" ref="I200:I263" si="15">Q200*1.5</f>
        <v>38.839500000000001</v>
      </c>
      <c r="J200" s="21">
        <f t="shared" si="13"/>
        <v>41.428800000000003</v>
      </c>
      <c r="K200" s="21">
        <f t="shared" si="13"/>
        <v>37.976399999999998</v>
      </c>
      <c r="L200" s="21">
        <f t="shared" si="13"/>
        <v>34.524000000000001</v>
      </c>
      <c r="M200" s="21">
        <f t="shared" ref="M200:M263" si="16">Q200*1.2</f>
        <v>31.0716</v>
      </c>
      <c r="N200" s="22">
        <v>34.524000000000001</v>
      </c>
      <c r="O200" s="22">
        <v>31.647000000000002</v>
      </c>
      <c r="P200" s="22">
        <v>28.77</v>
      </c>
      <c r="Q200" s="22">
        <v>25.893000000000001</v>
      </c>
      <c r="R200" s="23">
        <f t="shared" si="14"/>
        <v>31.0716</v>
      </c>
      <c r="S200" s="23">
        <f t="shared" si="14"/>
        <v>28.482300000000002</v>
      </c>
      <c r="T200" s="23">
        <f t="shared" si="14"/>
        <v>25.893000000000001</v>
      </c>
      <c r="U200" s="23">
        <f t="shared" ref="U200:U263" si="17">Q200*0.9</f>
        <v>23.303700000000003</v>
      </c>
    </row>
    <row r="201" spans="1:233" x14ac:dyDescent="0.2">
      <c r="A201" s="16" t="str">
        <f t="shared" ref="A201:A264" si="18">CONCATENATE("КОНДЕНСАТОР К53-69"," «",E201,"»"," - ",B201,"В - ",C201,"мкФ")</f>
        <v>КОНДЕНСАТОР К53-69 «С» - 40В - 4,7мкФ</v>
      </c>
      <c r="B201" s="24">
        <v>40</v>
      </c>
      <c r="C201" s="18">
        <v>4.7</v>
      </c>
      <c r="D201" s="19" t="s">
        <v>22</v>
      </c>
      <c r="E201" s="20" t="s">
        <v>23</v>
      </c>
      <c r="F201" s="21">
        <f t="shared" ref="F201:I264" si="19">N201*1.5</f>
        <v>47.735999999999997</v>
      </c>
      <c r="G201" s="21">
        <f t="shared" si="19"/>
        <v>43.758000000000003</v>
      </c>
      <c r="H201" s="21">
        <f t="shared" si="19"/>
        <v>39.78</v>
      </c>
      <c r="I201" s="21">
        <f t="shared" si="15"/>
        <v>35.802</v>
      </c>
      <c r="J201" s="21">
        <f t="shared" ref="J201:M264" si="20">N201*1.2</f>
        <v>38.188799999999993</v>
      </c>
      <c r="K201" s="21">
        <f t="shared" si="20"/>
        <v>35.006399999999999</v>
      </c>
      <c r="L201" s="21">
        <f t="shared" si="20"/>
        <v>31.823999999999998</v>
      </c>
      <c r="M201" s="21">
        <f t="shared" si="16"/>
        <v>28.641599999999997</v>
      </c>
      <c r="N201" s="22">
        <v>31.823999999999998</v>
      </c>
      <c r="O201" s="22">
        <v>29.172000000000001</v>
      </c>
      <c r="P201" s="22">
        <v>26.52</v>
      </c>
      <c r="Q201" s="22">
        <v>23.867999999999999</v>
      </c>
      <c r="R201" s="23">
        <f t="shared" ref="R201:U264" si="21">N201*0.9</f>
        <v>28.6416</v>
      </c>
      <c r="S201" s="23">
        <f t="shared" si="21"/>
        <v>26.254799999999999</v>
      </c>
      <c r="T201" s="23">
        <f t="shared" si="21"/>
        <v>23.867999999999999</v>
      </c>
      <c r="U201" s="23">
        <f t="shared" si="17"/>
        <v>21.481199999999998</v>
      </c>
    </row>
    <row r="202" spans="1:233" x14ac:dyDescent="0.2">
      <c r="A202" s="16" t="str">
        <f t="shared" si="18"/>
        <v>КОНДЕНСАТОР К53-69 «С» - 40В - 6,8мкФ</v>
      </c>
      <c r="B202" s="24">
        <v>40</v>
      </c>
      <c r="C202" s="18">
        <v>6.8</v>
      </c>
      <c r="D202" s="19" t="s">
        <v>22</v>
      </c>
      <c r="E202" s="20" t="s">
        <v>23</v>
      </c>
      <c r="F202" s="21">
        <f t="shared" si="19"/>
        <v>45.197999999999993</v>
      </c>
      <c r="G202" s="21">
        <f t="shared" si="19"/>
        <v>41.4315</v>
      </c>
      <c r="H202" s="21">
        <f t="shared" si="19"/>
        <v>37.664999999999999</v>
      </c>
      <c r="I202" s="21">
        <f t="shared" si="15"/>
        <v>33.898499999999999</v>
      </c>
      <c r="J202" s="21">
        <f t="shared" si="20"/>
        <v>36.158399999999993</v>
      </c>
      <c r="K202" s="21">
        <f t="shared" si="20"/>
        <v>33.145200000000003</v>
      </c>
      <c r="L202" s="21">
        <f t="shared" si="20"/>
        <v>30.131999999999998</v>
      </c>
      <c r="M202" s="21">
        <f t="shared" si="16"/>
        <v>27.1188</v>
      </c>
      <c r="N202" s="22">
        <v>30.131999999999998</v>
      </c>
      <c r="O202" s="22">
        <v>27.621000000000002</v>
      </c>
      <c r="P202" s="22">
        <v>25.11</v>
      </c>
      <c r="Q202" s="22">
        <v>22.599</v>
      </c>
      <c r="R202" s="23">
        <f t="shared" si="21"/>
        <v>27.1188</v>
      </c>
      <c r="S202" s="23">
        <f t="shared" si="21"/>
        <v>24.858900000000002</v>
      </c>
      <c r="T202" s="23">
        <f t="shared" si="21"/>
        <v>22.599</v>
      </c>
      <c r="U202" s="23">
        <f t="shared" si="17"/>
        <v>20.339100000000002</v>
      </c>
    </row>
    <row r="203" spans="1:233" x14ac:dyDescent="0.2">
      <c r="A203" s="16" t="str">
        <f t="shared" si="18"/>
        <v>КОНДЕНСАТОР К53-69 «С» - 50В - 0,47мкФ</v>
      </c>
      <c r="B203" s="24">
        <v>50</v>
      </c>
      <c r="C203" s="18">
        <v>0.47</v>
      </c>
      <c r="D203" s="19" t="s">
        <v>22</v>
      </c>
      <c r="E203" s="20" t="s">
        <v>23</v>
      </c>
      <c r="F203" s="21">
        <f t="shared" si="19"/>
        <v>52.416000000000004</v>
      </c>
      <c r="G203" s="21">
        <f t="shared" si="19"/>
        <v>48.048000000000002</v>
      </c>
      <c r="H203" s="21">
        <f t="shared" si="19"/>
        <v>43.68</v>
      </c>
      <c r="I203" s="21">
        <f t="shared" si="15"/>
        <v>39.312000000000005</v>
      </c>
      <c r="J203" s="21">
        <f t="shared" si="20"/>
        <v>41.9328</v>
      </c>
      <c r="K203" s="21">
        <f t="shared" si="20"/>
        <v>38.438400000000001</v>
      </c>
      <c r="L203" s="21">
        <f t="shared" si="20"/>
        <v>34.944000000000003</v>
      </c>
      <c r="M203" s="21">
        <f t="shared" si="16"/>
        <v>31.4496</v>
      </c>
      <c r="N203" s="22">
        <v>34.944000000000003</v>
      </c>
      <c r="O203" s="22">
        <v>32.032000000000004</v>
      </c>
      <c r="P203" s="22">
        <v>29.12</v>
      </c>
      <c r="Q203" s="22">
        <v>26.208000000000002</v>
      </c>
      <c r="R203" s="23">
        <f t="shared" si="21"/>
        <v>31.449600000000004</v>
      </c>
      <c r="S203" s="23">
        <f t="shared" si="21"/>
        <v>28.828800000000005</v>
      </c>
      <c r="T203" s="23">
        <f t="shared" si="21"/>
        <v>26.208000000000002</v>
      </c>
      <c r="U203" s="23">
        <f t="shared" si="17"/>
        <v>23.587200000000003</v>
      </c>
    </row>
    <row r="204" spans="1:233" x14ac:dyDescent="0.2">
      <c r="A204" s="16" t="str">
        <f t="shared" si="18"/>
        <v>КОНДЕНСАТОР К53-69 «С» - 50В - 0,68мкФ</v>
      </c>
      <c r="B204" s="24">
        <v>50</v>
      </c>
      <c r="C204" s="18">
        <v>0.68</v>
      </c>
      <c r="D204" s="19" t="s">
        <v>22</v>
      </c>
      <c r="E204" s="20" t="s">
        <v>23</v>
      </c>
      <c r="F204" s="21">
        <f t="shared" si="19"/>
        <v>61.56</v>
      </c>
      <c r="G204" s="21">
        <f t="shared" si="19"/>
        <v>56.430000000000007</v>
      </c>
      <c r="H204" s="21">
        <f t="shared" si="19"/>
        <v>51.300000000000004</v>
      </c>
      <c r="I204" s="21">
        <f t="shared" si="15"/>
        <v>46.170000000000009</v>
      </c>
      <c r="J204" s="21">
        <f t="shared" si="20"/>
        <v>49.247999999999998</v>
      </c>
      <c r="K204" s="21">
        <f t="shared" si="20"/>
        <v>45.144000000000005</v>
      </c>
      <c r="L204" s="21">
        <f t="shared" si="20"/>
        <v>41.04</v>
      </c>
      <c r="M204" s="21">
        <f t="shared" si="16"/>
        <v>36.936000000000007</v>
      </c>
      <c r="N204" s="22">
        <v>41.04</v>
      </c>
      <c r="O204" s="22">
        <v>37.620000000000005</v>
      </c>
      <c r="P204" s="22">
        <v>34.200000000000003</v>
      </c>
      <c r="Q204" s="22">
        <v>30.780000000000005</v>
      </c>
      <c r="R204" s="23">
        <f t="shared" si="21"/>
        <v>36.936</v>
      </c>
      <c r="S204" s="23">
        <f t="shared" si="21"/>
        <v>33.858000000000004</v>
      </c>
      <c r="T204" s="23">
        <f t="shared" si="21"/>
        <v>30.780000000000005</v>
      </c>
      <c r="U204" s="23">
        <f t="shared" si="17"/>
        <v>27.702000000000005</v>
      </c>
    </row>
    <row r="205" spans="1:233" s="25" customFormat="1" x14ac:dyDescent="0.2">
      <c r="A205" s="16" t="str">
        <f t="shared" si="18"/>
        <v>КОНДЕНСАТОР К53-69 «С» - 50В - 1мкФ</v>
      </c>
      <c r="B205" s="24">
        <v>50</v>
      </c>
      <c r="C205" s="18">
        <v>1</v>
      </c>
      <c r="D205" s="19" t="s">
        <v>22</v>
      </c>
      <c r="E205" s="20" t="s">
        <v>23</v>
      </c>
      <c r="F205" s="21">
        <f t="shared" si="19"/>
        <v>41.472000000000001</v>
      </c>
      <c r="G205" s="21">
        <f t="shared" si="19"/>
        <v>38.016000000000005</v>
      </c>
      <c r="H205" s="21">
        <f t="shared" si="19"/>
        <v>34.56</v>
      </c>
      <c r="I205" s="21">
        <f t="shared" si="15"/>
        <v>31.103999999999999</v>
      </c>
      <c r="J205" s="21">
        <f t="shared" si="20"/>
        <v>33.177599999999998</v>
      </c>
      <c r="K205" s="21">
        <f t="shared" si="20"/>
        <v>30.412800000000001</v>
      </c>
      <c r="L205" s="21">
        <f t="shared" si="20"/>
        <v>27.648</v>
      </c>
      <c r="M205" s="21">
        <f t="shared" si="16"/>
        <v>24.883199999999999</v>
      </c>
      <c r="N205" s="22">
        <v>27.648</v>
      </c>
      <c r="O205" s="22">
        <v>25.344000000000001</v>
      </c>
      <c r="P205" s="22">
        <v>23.04</v>
      </c>
      <c r="Q205" s="22">
        <v>20.736000000000001</v>
      </c>
      <c r="R205" s="23">
        <f t="shared" si="21"/>
        <v>24.883199999999999</v>
      </c>
      <c r="S205" s="23">
        <f t="shared" si="21"/>
        <v>22.809600000000003</v>
      </c>
      <c r="T205" s="23">
        <f t="shared" si="21"/>
        <v>20.736000000000001</v>
      </c>
      <c r="U205" s="23">
        <f t="shared" si="17"/>
        <v>18.662400000000002</v>
      </c>
      <c r="HY205" s="3"/>
    </row>
    <row r="206" spans="1:233" x14ac:dyDescent="0.2">
      <c r="A206" s="16" t="str">
        <f t="shared" si="18"/>
        <v>КОНДЕНСАТОР К53-69 «С» - 50В - 1,5мкФ</v>
      </c>
      <c r="B206" s="24">
        <v>50</v>
      </c>
      <c r="C206" s="18">
        <v>1.5</v>
      </c>
      <c r="D206" s="19" t="s">
        <v>22</v>
      </c>
      <c r="E206" s="20" t="s">
        <v>23</v>
      </c>
      <c r="F206" s="21">
        <f t="shared" si="19"/>
        <v>58.78799999999999</v>
      </c>
      <c r="G206" s="21">
        <f t="shared" si="19"/>
        <v>53.889000000000003</v>
      </c>
      <c r="H206" s="21">
        <f t="shared" si="19"/>
        <v>48.989999999999995</v>
      </c>
      <c r="I206" s="21">
        <f t="shared" si="15"/>
        <v>44.090999999999994</v>
      </c>
      <c r="J206" s="21">
        <f t="shared" si="20"/>
        <v>47.030399999999993</v>
      </c>
      <c r="K206" s="21">
        <f t="shared" si="20"/>
        <v>43.111200000000004</v>
      </c>
      <c r="L206" s="21">
        <f t="shared" si="20"/>
        <v>39.191999999999993</v>
      </c>
      <c r="M206" s="21">
        <f t="shared" si="16"/>
        <v>35.272799999999997</v>
      </c>
      <c r="N206" s="22">
        <v>39.191999999999993</v>
      </c>
      <c r="O206" s="22">
        <v>35.926000000000002</v>
      </c>
      <c r="P206" s="22">
        <v>32.659999999999997</v>
      </c>
      <c r="Q206" s="22">
        <v>29.393999999999998</v>
      </c>
      <c r="R206" s="23">
        <f t="shared" si="21"/>
        <v>35.272799999999997</v>
      </c>
      <c r="S206" s="23">
        <f t="shared" si="21"/>
        <v>32.333400000000005</v>
      </c>
      <c r="T206" s="23">
        <f t="shared" si="21"/>
        <v>29.393999999999998</v>
      </c>
      <c r="U206" s="23">
        <f t="shared" si="17"/>
        <v>26.454599999999999</v>
      </c>
    </row>
    <row r="207" spans="1:233" x14ac:dyDescent="0.2">
      <c r="A207" s="16" t="str">
        <f t="shared" si="18"/>
        <v>КОНДЕНСАТОР К53-69 «С» - 50В - 2,2мкФ</v>
      </c>
      <c r="B207" s="24">
        <v>50</v>
      </c>
      <c r="C207" s="18">
        <v>2.2000000000000002</v>
      </c>
      <c r="D207" s="19" t="s">
        <v>22</v>
      </c>
      <c r="E207" s="20" t="s">
        <v>23</v>
      </c>
      <c r="F207" s="21">
        <f t="shared" si="19"/>
        <v>56.573999999999998</v>
      </c>
      <c r="G207" s="21">
        <f t="shared" si="19"/>
        <v>51.859499999999997</v>
      </c>
      <c r="H207" s="21">
        <f t="shared" si="19"/>
        <v>47.144999999999996</v>
      </c>
      <c r="I207" s="21">
        <f t="shared" si="15"/>
        <v>42.430499999999995</v>
      </c>
      <c r="J207" s="21">
        <f t="shared" si="20"/>
        <v>45.2592</v>
      </c>
      <c r="K207" s="21">
        <f t="shared" si="20"/>
        <v>41.4876</v>
      </c>
      <c r="L207" s="21">
        <f t="shared" si="20"/>
        <v>37.716000000000001</v>
      </c>
      <c r="M207" s="21">
        <f t="shared" si="16"/>
        <v>33.944399999999995</v>
      </c>
      <c r="N207" s="22">
        <v>37.716000000000001</v>
      </c>
      <c r="O207" s="22">
        <v>34.573</v>
      </c>
      <c r="P207" s="22">
        <v>31.43</v>
      </c>
      <c r="Q207" s="22">
        <v>28.286999999999999</v>
      </c>
      <c r="R207" s="23">
        <f t="shared" si="21"/>
        <v>33.944400000000002</v>
      </c>
      <c r="S207" s="23">
        <f t="shared" si="21"/>
        <v>31.1157</v>
      </c>
      <c r="T207" s="23">
        <f t="shared" si="21"/>
        <v>28.286999999999999</v>
      </c>
      <c r="U207" s="23">
        <f t="shared" si="17"/>
        <v>25.458300000000001</v>
      </c>
    </row>
    <row r="208" spans="1:233" x14ac:dyDescent="0.2">
      <c r="A208" s="16" t="str">
        <f t="shared" si="18"/>
        <v>КОНДЕНСАТОР К53-69 «С» - 50В - 3,3мкФ</v>
      </c>
      <c r="B208" s="24">
        <v>50</v>
      </c>
      <c r="C208" s="18">
        <v>3.3</v>
      </c>
      <c r="D208" s="19" t="s">
        <v>22</v>
      </c>
      <c r="E208" s="20" t="s">
        <v>23</v>
      </c>
      <c r="F208" s="21">
        <f t="shared" si="19"/>
        <v>43.919999999999995</v>
      </c>
      <c r="G208" s="21">
        <f t="shared" si="19"/>
        <v>40.26</v>
      </c>
      <c r="H208" s="21">
        <f t="shared" si="19"/>
        <v>36.599999999999994</v>
      </c>
      <c r="I208" s="21">
        <f t="shared" si="15"/>
        <v>32.94</v>
      </c>
      <c r="J208" s="21">
        <f t="shared" si="20"/>
        <v>35.135999999999996</v>
      </c>
      <c r="K208" s="21">
        <f t="shared" si="20"/>
        <v>32.207999999999998</v>
      </c>
      <c r="L208" s="21">
        <f t="shared" si="20"/>
        <v>29.279999999999998</v>
      </c>
      <c r="M208" s="21">
        <f t="shared" si="16"/>
        <v>26.352</v>
      </c>
      <c r="N208" s="22">
        <v>29.279999999999998</v>
      </c>
      <c r="O208" s="22">
        <v>26.84</v>
      </c>
      <c r="P208" s="22">
        <v>24.4</v>
      </c>
      <c r="Q208" s="22">
        <v>21.96</v>
      </c>
      <c r="R208" s="23">
        <f t="shared" si="21"/>
        <v>26.351999999999997</v>
      </c>
      <c r="S208" s="23">
        <f t="shared" si="21"/>
        <v>24.155999999999999</v>
      </c>
      <c r="T208" s="23">
        <f t="shared" si="21"/>
        <v>21.96</v>
      </c>
      <c r="U208" s="23">
        <f t="shared" si="17"/>
        <v>19.764000000000003</v>
      </c>
    </row>
    <row r="209" spans="1:21" x14ac:dyDescent="0.2">
      <c r="A209" s="16" t="str">
        <f t="shared" si="18"/>
        <v>КОНДЕНСАТОР К53-69 «D» - 4В - 68мкФ</v>
      </c>
      <c r="B209" s="24">
        <v>4</v>
      </c>
      <c r="C209" s="18">
        <v>68</v>
      </c>
      <c r="D209" s="19" t="s">
        <v>24</v>
      </c>
      <c r="E209" s="20" t="s">
        <v>25</v>
      </c>
      <c r="F209" s="21">
        <f t="shared" si="19"/>
        <v>55.944000000000003</v>
      </c>
      <c r="G209" s="21">
        <f t="shared" si="19"/>
        <v>51.282000000000004</v>
      </c>
      <c r="H209" s="21">
        <f t="shared" si="19"/>
        <v>46.62</v>
      </c>
      <c r="I209" s="21">
        <f t="shared" si="15"/>
        <v>41.957999999999998</v>
      </c>
      <c r="J209" s="21">
        <f t="shared" si="20"/>
        <v>44.755199999999995</v>
      </c>
      <c r="K209" s="21">
        <f t="shared" si="20"/>
        <v>41.025600000000004</v>
      </c>
      <c r="L209" s="21">
        <f t="shared" si="20"/>
        <v>37.295999999999999</v>
      </c>
      <c r="M209" s="21">
        <f t="shared" si="16"/>
        <v>33.566399999999994</v>
      </c>
      <c r="N209" s="22">
        <v>37.295999999999999</v>
      </c>
      <c r="O209" s="22">
        <v>34.188000000000002</v>
      </c>
      <c r="P209" s="22">
        <v>31.08</v>
      </c>
      <c r="Q209" s="22">
        <v>27.971999999999998</v>
      </c>
      <c r="R209" s="23">
        <f t="shared" si="21"/>
        <v>33.566400000000002</v>
      </c>
      <c r="S209" s="23">
        <f t="shared" si="21"/>
        <v>30.769200000000001</v>
      </c>
      <c r="T209" s="23">
        <f t="shared" si="21"/>
        <v>27.971999999999998</v>
      </c>
      <c r="U209" s="23">
        <f t="shared" si="17"/>
        <v>25.174799999999998</v>
      </c>
    </row>
    <row r="210" spans="1:21" x14ac:dyDescent="0.2">
      <c r="A210" s="16" t="str">
        <f t="shared" si="18"/>
        <v>КОНДЕНСАТОР К53-69 «D» - 4В - 100мкФ</v>
      </c>
      <c r="B210" s="24">
        <v>4</v>
      </c>
      <c r="C210" s="18">
        <v>100</v>
      </c>
      <c r="D210" s="19" t="s">
        <v>24</v>
      </c>
      <c r="E210" s="20" t="s">
        <v>25</v>
      </c>
      <c r="F210" s="21">
        <f t="shared" si="19"/>
        <v>62.387999999999991</v>
      </c>
      <c r="G210" s="21">
        <f t="shared" si="19"/>
        <v>57.188999999999993</v>
      </c>
      <c r="H210" s="21">
        <f t="shared" si="19"/>
        <v>51.989999999999995</v>
      </c>
      <c r="I210" s="21">
        <f t="shared" si="15"/>
        <v>46.790999999999997</v>
      </c>
      <c r="J210" s="21">
        <f t="shared" si="20"/>
        <v>49.910399999999989</v>
      </c>
      <c r="K210" s="21">
        <f t="shared" si="20"/>
        <v>45.751199999999997</v>
      </c>
      <c r="L210" s="21">
        <f t="shared" si="20"/>
        <v>41.591999999999992</v>
      </c>
      <c r="M210" s="21">
        <f t="shared" si="16"/>
        <v>37.4328</v>
      </c>
      <c r="N210" s="22">
        <v>41.591999999999992</v>
      </c>
      <c r="O210" s="22">
        <v>38.125999999999998</v>
      </c>
      <c r="P210" s="22">
        <v>34.659999999999997</v>
      </c>
      <c r="Q210" s="22">
        <v>31.193999999999999</v>
      </c>
      <c r="R210" s="23">
        <f t="shared" si="21"/>
        <v>37.432799999999993</v>
      </c>
      <c r="S210" s="23">
        <f t="shared" si="21"/>
        <v>34.313400000000001</v>
      </c>
      <c r="T210" s="23">
        <f t="shared" si="21"/>
        <v>31.193999999999999</v>
      </c>
      <c r="U210" s="23">
        <f t="shared" si="17"/>
        <v>28.0746</v>
      </c>
    </row>
    <row r="211" spans="1:21" x14ac:dyDescent="0.2">
      <c r="A211" s="16" t="str">
        <f t="shared" si="18"/>
        <v>КОНДЕНСАТОР К53-69 «D» - 4В - 150мкФ</v>
      </c>
      <c r="B211" s="24">
        <v>4</v>
      </c>
      <c r="C211" s="18">
        <v>150</v>
      </c>
      <c r="D211" s="19" t="s">
        <v>24</v>
      </c>
      <c r="E211" s="20" t="s">
        <v>25</v>
      </c>
      <c r="F211" s="21">
        <f t="shared" si="19"/>
        <v>55.565999999999995</v>
      </c>
      <c r="G211" s="21">
        <f t="shared" si="19"/>
        <v>50.935500000000005</v>
      </c>
      <c r="H211" s="21">
        <f t="shared" si="19"/>
        <v>46.305</v>
      </c>
      <c r="I211" s="21">
        <f t="shared" si="15"/>
        <v>41.674500000000002</v>
      </c>
      <c r="J211" s="21">
        <f t="shared" si="20"/>
        <v>44.452799999999996</v>
      </c>
      <c r="K211" s="21">
        <f t="shared" si="20"/>
        <v>40.748399999999997</v>
      </c>
      <c r="L211" s="21">
        <f t="shared" si="20"/>
        <v>37.043999999999997</v>
      </c>
      <c r="M211" s="21">
        <f t="shared" si="16"/>
        <v>33.339599999999997</v>
      </c>
      <c r="N211" s="22">
        <v>37.043999999999997</v>
      </c>
      <c r="O211" s="22">
        <v>33.957000000000001</v>
      </c>
      <c r="P211" s="22">
        <v>30.87</v>
      </c>
      <c r="Q211" s="22">
        <v>27.783000000000001</v>
      </c>
      <c r="R211" s="23">
        <f t="shared" si="21"/>
        <v>33.339599999999997</v>
      </c>
      <c r="S211" s="23">
        <f t="shared" si="21"/>
        <v>30.561300000000003</v>
      </c>
      <c r="T211" s="23">
        <f t="shared" si="21"/>
        <v>27.783000000000001</v>
      </c>
      <c r="U211" s="23">
        <f t="shared" si="17"/>
        <v>25.004700000000003</v>
      </c>
    </row>
    <row r="212" spans="1:21" x14ac:dyDescent="0.2">
      <c r="A212" s="16" t="str">
        <f t="shared" si="18"/>
        <v>КОНДЕНСАТОР К53-69 «D» - 4В - 220мкФ</v>
      </c>
      <c r="B212" s="24">
        <v>4</v>
      </c>
      <c r="C212" s="18">
        <v>220</v>
      </c>
      <c r="D212" s="19" t="s">
        <v>24</v>
      </c>
      <c r="E212" s="20" t="s">
        <v>25</v>
      </c>
      <c r="F212" s="21">
        <f t="shared" si="19"/>
        <v>48.761999999999993</v>
      </c>
      <c r="G212" s="21">
        <f t="shared" si="19"/>
        <v>44.698500000000003</v>
      </c>
      <c r="H212" s="21">
        <f t="shared" si="19"/>
        <v>40.634999999999998</v>
      </c>
      <c r="I212" s="21">
        <f t="shared" si="15"/>
        <v>36.5715</v>
      </c>
      <c r="J212" s="21">
        <f t="shared" si="20"/>
        <v>39.009599999999992</v>
      </c>
      <c r="K212" s="21">
        <f t="shared" si="20"/>
        <v>35.758800000000001</v>
      </c>
      <c r="L212" s="21">
        <f t="shared" si="20"/>
        <v>32.507999999999996</v>
      </c>
      <c r="M212" s="21">
        <f t="shared" si="16"/>
        <v>29.257199999999997</v>
      </c>
      <c r="N212" s="22">
        <v>32.507999999999996</v>
      </c>
      <c r="O212" s="22">
        <v>29.799000000000003</v>
      </c>
      <c r="P212" s="22">
        <v>27.09</v>
      </c>
      <c r="Q212" s="22">
        <v>24.381</v>
      </c>
      <c r="R212" s="23">
        <f t="shared" si="21"/>
        <v>29.257199999999997</v>
      </c>
      <c r="S212" s="23">
        <f t="shared" si="21"/>
        <v>26.819100000000002</v>
      </c>
      <c r="T212" s="23">
        <f t="shared" si="21"/>
        <v>24.381</v>
      </c>
      <c r="U212" s="23">
        <f t="shared" si="17"/>
        <v>21.942900000000002</v>
      </c>
    </row>
    <row r="213" spans="1:21" x14ac:dyDescent="0.2">
      <c r="A213" s="16" t="str">
        <f t="shared" si="18"/>
        <v>КОНДЕНСАТОР К53-69 «D» - 4В - 330мкФ</v>
      </c>
      <c r="B213" s="24">
        <v>4</v>
      </c>
      <c r="C213" s="18">
        <v>330</v>
      </c>
      <c r="D213" s="19" t="s">
        <v>24</v>
      </c>
      <c r="E213" s="20" t="s">
        <v>25</v>
      </c>
      <c r="F213" s="21">
        <f t="shared" si="19"/>
        <v>50.274000000000001</v>
      </c>
      <c r="G213" s="21">
        <f t="shared" si="19"/>
        <v>46.084500000000006</v>
      </c>
      <c r="H213" s="21">
        <f t="shared" si="19"/>
        <v>41.894999999999996</v>
      </c>
      <c r="I213" s="21">
        <f t="shared" si="15"/>
        <v>37.705500000000001</v>
      </c>
      <c r="J213" s="21">
        <f t="shared" si="20"/>
        <v>40.219199999999994</v>
      </c>
      <c r="K213" s="21">
        <f t="shared" si="20"/>
        <v>36.867600000000003</v>
      </c>
      <c r="L213" s="21">
        <f t="shared" si="20"/>
        <v>33.515999999999998</v>
      </c>
      <c r="M213" s="21">
        <f t="shared" si="16"/>
        <v>30.164400000000001</v>
      </c>
      <c r="N213" s="22">
        <v>33.515999999999998</v>
      </c>
      <c r="O213" s="22">
        <v>30.723000000000003</v>
      </c>
      <c r="P213" s="22">
        <v>27.93</v>
      </c>
      <c r="Q213" s="22">
        <v>25.137</v>
      </c>
      <c r="R213" s="23">
        <f t="shared" si="21"/>
        <v>30.164400000000001</v>
      </c>
      <c r="S213" s="23">
        <f t="shared" si="21"/>
        <v>27.650700000000004</v>
      </c>
      <c r="T213" s="23">
        <f t="shared" si="21"/>
        <v>25.137</v>
      </c>
      <c r="U213" s="23">
        <f t="shared" si="17"/>
        <v>22.6233</v>
      </c>
    </row>
    <row r="214" spans="1:21" x14ac:dyDescent="0.2">
      <c r="A214" s="16" t="str">
        <f t="shared" si="18"/>
        <v>КОНДЕНСАТОР К53-69 «D» - 4В - 470мкФ</v>
      </c>
      <c r="B214" s="24">
        <v>4</v>
      </c>
      <c r="C214" s="18">
        <v>470</v>
      </c>
      <c r="D214" s="19" t="s">
        <v>24</v>
      </c>
      <c r="E214" s="20" t="s">
        <v>25</v>
      </c>
      <c r="F214" s="21">
        <f t="shared" si="19"/>
        <v>71.063999999999993</v>
      </c>
      <c r="G214" s="21">
        <f t="shared" si="19"/>
        <v>65.141999999999996</v>
      </c>
      <c r="H214" s="21">
        <f t="shared" si="19"/>
        <v>59.22</v>
      </c>
      <c r="I214" s="21">
        <f t="shared" si="15"/>
        <v>53.297999999999995</v>
      </c>
      <c r="J214" s="21">
        <f t="shared" si="20"/>
        <v>56.851199999999999</v>
      </c>
      <c r="K214" s="21">
        <f t="shared" si="20"/>
        <v>52.113599999999998</v>
      </c>
      <c r="L214" s="21">
        <f t="shared" si="20"/>
        <v>47.375999999999998</v>
      </c>
      <c r="M214" s="21">
        <f t="shared" si="16"/>
        <v>42.638399999999997</v>
      </c>
      <c r="N214" s="22">
        <v>47.375999999999998</v>
      </c>
      <c r="O214" s="22">
        <v>43.427999999999997</v>
      </c>
      <c r="P214" s="22">
        <v>39.479999999999997</v>
      </c>
      <c r="Q214" s="22">
        <v>35.531999999999996</v>
      </c>
      <c r="R214" s="23">
        <f t="shared" si="21"/>
        <v>42.638399999999997</v>
      </c>
      <c r="S214" s="23">
        <f t="shared" si="21"/>
        <v>39.0852</v>
      </c>
      <c r="T214" s="23">
        <f t="shared" si="21"/>
        <v>35.531999999999996</v>
      </c>
      <c r="U214" s="23">
        <f t="shared" si="17"/>
        <v>31.978799999999996</v>
      </c>
    </row>
    <row r="215" spans="1:21" x14ac:dyDescent="0.2">
      <c r="A215" s="16" t="str">
        <f t="shared" si="18"/>
        <v>КОНДЕНСАТОР К53-69 «D» - 6,3В - 33мкФ</v>
      </c>
      <c r="B215" s="24">
        <v>6.3</v>
      </c>
      <c r="C215" s="18">
        <v>33</v>
      </c>
      <c r="D215" s="19" t="s">
        <v>24</v>
      </c>
      <c r="E215" s="20" t="s">
        <v>25</v>
      </c>
      <c r="F215" s="21">
        <f t="shared" si="19"/>
        <v>60.875999999999991</v>
      </c>
      <c r="G215" s="21">
        <f t="shared" si="19"/>
        <v>55.803000000000011</v>
      </c>
      <c r="H215" s="21">
        <f t="shared" si="19"/>
        <v>50.730000000000004</v>
      </c>
      <c r="I215" s="21">
        <f t="shared" si="15"/>
        <v>45.657000000000004</v>
      </c>
      <c r="J215" s="21">
        <f t="shared" si="20"/>
        <v>48.700799999999994</v>
      </c>
      <c r="K215" s="21">
        <f t="shared" si="20"/>
        <v>44.642400000000002</v>
      </c>
      <c r="L215" s="21">
        <f t="shared" si="20"/>
        <v>40.583999999999996</v>
      </c>
      <c r="M215" s="21">
        <f t="shared" si="16"/>
        <v>36.525600000000004</v>
      </c>
      <c r="N215" s="22">
        <v>40.583999999999996</v>
      </c>
      <c r="O215" s="22">
        <v>37.202000000000005</v>
      </c>
      <c r="P215" s="22">
        <v>33.82</v>
      </c>
      <c r="Q215" s="22">
        <v>30.438000000000002</v>
      </c>
      <c r="R215" s="23">
        <f t="shared" si="21"/>
        <v>36.525599999999997</v>
      </c>
      <c r="S215" s="23">
        <f t="shared" si="21"/>
        <v>33.481800000000007</v>
      </c>
      <c r="T215" s="23">
        <f t="shared" si="21"/>
        <v>30.438000000000002</v>
      </c>
      <c r="U215" s="23">
        <f t="shared" si="17"/>
        <v>27.394200000000001</v>
      </c>
    </row>
    <row r="216" spans="1:21" x14ac:dyDescent="0.2">
      <c r="A216" s="16" t="str">
        <f t="shared" si="18"/>
        <v>КОНДЕНСАТОР К53-69 «D» - 6,3В - 47мкФ</v>
      </c>
      <c r="B216" s="24">
        <v>6.3</v>
      </c>
      <c r="C216" s="18">
        <v>47</v>
      </c>
      <c r="D216" s="19" t="s">
        <v>24</v>
      </c>
      <c r="E216" s="20" t="s">
        <v>25</v>
      </c>
      <c r="F216" s="21">
        <f t="shared" si="19"/>
        <v>59.831999999999994</v>
      </c>
      <c r="G216" s="21">
        <f t="shared" si="19"/>
        <v>54.846000000000011</v>
      </c>
      <c r="H216" s="21">
        <f t="shared" si="19"/>
        <v>49.86</v>
      </c>
      <c r="I216" s="21">
        <f t="shared" si="15"/>
        <v>44.874000000000009</v>
      </c>
      <c r="J216" s="21">
        <f t="shared" si="20"/>
        <v>47.865599999999993</v>
      </c>
      <c r="K216" s="21">
        <f t="shared" si="20"/>
        <v>43.87680000000001</v>
      </c>
      <c r="L216" s="21">
        <f t="shared" si="20"/>
        <v>39.887999999999998</v>
      </c>
      <c r="M216" s="21">
        <f t="shared" si="16"/>
        <v>35.8992</v>
      </c>
      <c r="N216" s="22">
        <v>39.887999999999998</v>
      </c>
      <c r="O216" s="22">
        <v>36.564000000000007</v>
      </c>
      <c r="P216" s="22">
        <v>33.24</v>
      </c>
      <c r="Q216" s="22">
        <v>29.916000000000004</v>
      </c>
      <c r="R216" s="23">
        <f t="shared" si="21"/>
        <v>35.8992</v>
      </c>
      <c r="S216" s="23">
        <f t="shared" si="21"/>
        <v>32.907600000000009</v>
      </c>
      <c r="T216" s="23">
        <f t="shared" si="21"/>
        <v>29.916000000000004</v>
      </c>
      <c r="U216" s="23">
        <f t="shared" si="17"/>
        <v>26.924400000000006</v>
      </c>
    </row>
    <row r="217" spans="1:21" x14ac:dyDescent="0.2">
      <c r="A217" s="16" t="str">
        <f t="shared" si="18"/>
        <v>КОНДЕНСАТОР К53-69 «D» - 6,3В - 68мкФ</v>
      </c>
      <c r="B217" s="24">
        <v>6.3</v>
      </c>
      <c r="C217" s="18">
        <v>68</v>
      </c>
      <c r="D217" s="19" t="s">
        <v>24</v>
      </c>
      <c r="E217" s="20" t="s">
        <v>25</v>
      </c>
      <c r="F217" s="21">
        <f t="shared" si="19"/>
        <v>66.024000000000001</v>
      </c>
      <c r="G217" s="21">
        <f t="shared" si="19"/>
        <v>60.522000000000006</v>
      </c>
      <c r="H217" s="21">
        <f t="shared" si="19"/>
        <v>55.019999999999996</v>
      </c>
      <c r="I217" s="21">
        <f t="shared" si="15"/>
        <v>49.518000000000001</v>
      </c>
      <c r="J217" s="21">
        <f t="shared" si="20"/>
        <v>52.819199999999995</v>
      </c>
      <c r="K217" s="21">
        <f t="shared" si="20"/>
        <v>48.417600000000007</v>
      </c>
      <c r="L217" s="21">
        <f t="shared" si="20"/>
        <v>44.015999999999998</v>
      </c>
      <c r="M217" s="21">
        <f t="shared" si="16"/>
        <v>39.614399999999996</v>
      </c>
      <c r="N217" s="22">
        <v>44.015999999999998</v>
      </c>
      <c r="O217" s="22">
        <v>40.348000000000006</v>
      </c>
      <c r="P217" s="22">
        <v>36.68</v>
      </c>
      <c r="Q217" s="22">
        <v>33.012</v>
      </c>
      <c r="R217" s="23">
        <f t="shared" si="21"/>
        <v>39.614399999999996</v>
      </c>
      <c r="S217" s="23">
        <f t="shared" si="21"/>
        <v>36.313200000000009</v>
      </c>
      <c r="T217" s="23">
        <f t="shared" si="21"/>
        <v>33.012</v>
      </c>
      <c r="U217" s="23">
        <f t="shared" si="17"/>
        <v>29.710800000000003</v>
      </c>
    </row>
    <row r="218" spans="1:21" x14ac:dyDescent="0.2">
      <c r="A218" s="16" t="str">
        <f t="shared" si="18"/>
        <v>КОНДЕНСАТОР К53-69 «D» - 6,3В - 100мкФ</v>
      </c>
      <c r="B218" s="24">
        <v>6.3</v>
      </c>
      <c r="C218" s="18">
        <v>100</v>
      </c>
      <c r="D218" s="19" t="s">
        <v>24</v>
      </c>
      <c r="E218" s="20" t="s">
        <v>25</v>
      </c>
      <c r="F218" s="21">
        <f t="shared" si="19"/>
        <v>80.712000000000003</v>
      </c>
      <c r="G218" s="21">
        <f t="shared" si="19"/>
        <v>73.986000000000004</v>
      </c>
      <c r="H218" s="21">
        <f t="shared" si="19"/>
        <v>67.260000000000005</v>
      </c>
      <c r="I218" s="21">
        <f t="shared" si="15"/>
        <v>60.534000000000006</v>
      </c>
      <c r="J218" s="21">
        <f t="shared" si="20"/>
        <v>64.569599999999994</v>
      </c>
      <c r="K218" s="21">
        <f t="shared" si="20"/>
        <v>59.188800000000001</v>
      </c>
      <c r="L218" s="21">
        <f t="shared" si="20"/>
        <v>53.808</v>
      </c>
      <c r="M218" s="21">
        <f t="shared" si="16"/>
        <v>48.427199999999999</v>
      </c>
      <c r="N218" s="22">
        <v>53.808</v>
      </c>
      <c r="O218" s="22">
        <v>49.324000000000005</v>
      </c>
      <c r="P218" s="22">
        <v>44.84</v>
      </c>
      <c r="Q218" s="22">
        <v>40.356000000000002</v>
      </c>
      <c r="R218" s="23">
        <f t="shared" si="21"/>
        <v>48.427199999999999</v>
      </c>
      <c r="S218" s="23">
        <f t="shared" si="21"/>
        <v>44.391600000000004</v>
      </c>
      <c r="T218" s="23">
        <f t="shared" si="21"/>
        <v>40.356000000000002</v>
      </c>
      <c r="U218" s="23">
        <f t="shared" si="17"/>
        <v>36.320399999999999</v>
      </c>
    </row>
    <row r="219" spans="1:21" x14ac:dyDescent="0.2">
      <c r="A219" s="16" t="str">
        <f t="shared" si="18"/>
        <v>КОНДЕНСАТОР К53-69 «D» - 6,3В - 150мкФ</v>
      </c>
      <c r="B219" s="24">
        <v>6.3</v>
      </c>
      <c r="C219" s="18">
        <v>150</v>
      </c>
      <c r="D219" s="19" t="s">
        <v>24</v>
      </c>
      <c r="E219" s="20" t="s">
        <v>25</v>
      </c>
      <c r="F219" s="21">
        <f t="shared" si="19"/>
        <v>62.927999999999997</v>
      </c>
      <c r="G219" s="21">
        <f t="shared" si="19"/>
        <v>57.684000000000005</v>
      </c>
      <c r="H219" s="21">
        <f t="shared" si="19"/>
        <v>52.44</v>
      </c>
      <c r="I219" s="21">
        <f t="shared" si="15"/>
        <v>47.196000000000005</v>
      </c>
      <c r="J219" s="21">
        <f t="shared" si="20"/>
        <v>50.342399999999998</v>
      </c>
      <c r="K219" s="21">
        <f t="shared" si="20"/>
        <v>46.147200000000005</v>
      </c>
      <c r="L219" s="21">
        <f t="shared" si="20"/>
        <v>41.951999999999998</v>
      </c>
      <c r="M219" s="21">
        <f t="shared" si="16"/>
        <v>37.756799999999998</v>
      </c>
      <c r="N219" s="22">
        <v>41.951999999999998</v>
      </c>
      <c r="O219" s="22">
        <v>38.456000000000003</v>
      </c>
      <c r="P219" s="22">
        <v>34.96</v>
      </c>
      <c r="Q219" s="22">
        <v>31.464000000000002</v>
      </c>
      <c r="R219" s="23">
        <f t="shared" si="21"/>
        <v>37.756799999999998</v>
      </c>
      <c r="S219" s="23">
        <f t="shared" si="21"/>
        <v>34.610400000000006</v>
      </c>
      <c r="T219" s="23">
        <f t="shared" si="21"/>
        <v>31.464000000000002</v>
      </c>
      <c r="U219" s="23">
        <f t="shared" si="17"/>
        <v>28.317600000000002</v>
      </c>
    </row>
    <row r="220" spans="1:21" x14ac:dyDescent="0.2">
      <c r="A220" s="16" t="str">
        <f t="shared" si="18"/>
        <v>КОНДЕНСАТОР К53-69 «D» - 6,3В - 220мкФ</v>
      </c>
      <c r="B220" s="24">
        <v>6.3</v>
      </c>
      <c r="C220" s="18">
        <v>220</v>
      </c>
      <c r="D220" s="19" t="s">
        <v>24</v>
      </c>
      <c r="E220" s="20" t="s">
        <v>25</v>
      </c>
      <c r="F220" s="21">
        <f t="shared" si="19"/>
        <v>54.018000000000001</v>
      </c>
      <c r="G220" s="21">
        <f t="shared" si="19"/>
        <v>49.516500000000008</v>
      </c>
      <c r="H220" s="21">
        <f t="shared" si="19"/>
        <v>45.015000000000001</v>
      </c>
      <c r="I220" s="21">
        <f t="shared" si="15"/>
        <v>40.513500000000001</v>
      </c>
      <c r="J220" s="21">
        <f t="shared" si="20"/>
        <v>43.214399999999998</v>
      </c>
      <c r="K220" s="21">
        <f t="shared" si="20"/>
        <v>39.613199999999999</v>
      </c>
      <c r="L220" s="21">
        <f t="shared" si="20"/>
        <v>36.012</v>
      </c>
      <c r="M220" s="21">
        <f t="shared" si="16"/>
        <v>32.410800000000002</v>
      </c>
      <c r="N220" s="22">
        <v>36.012</v>
      </c>
      <c r="O220" s="22">
        <v>33.011000000000003</v>
      </c>
      <c r="P220" s="22">
        <v>30.01</v>
      </c>
      <c r="Q220" s="22">
        <v>27.009</v>
      </c>
      <c r="R220" s="23">
        <f t="shared" si="21"/>
        <v>32.410800000000002</v>
      </c>
      <c r="S220" s="23">
        <f t="shared" si="21"/>
        <v>29.709900000000005</v>
      </c>
      <c r="T220" s="23">
        <f t="shared" si="21"/>
        <v>27.009</v>
      </c>
      <c r="U220" s="23">
        <f t="shared" si="17"/>
        <v>24.3081</v>
      </c>
    </row>
    <row r="221" spans="1:21" x14ac:dyDescent="0.2">
      <c r="A221" s="16" t="str">
        <f t="shared" si="18"/>
        <v>КОНДЕНСАТОР К53-69 «D» - 6,3В - 330мкФ</v>
      </c>
      <c r="B221" s="24">
        <v>6.3</v>
      </c>
      <c r="C221" s="18">
        <v>330</v>
      </c>
      <c r="D221" s="19" t="s">
        <v>24</v>
      </c>
      <c r="E221" s="20" t="s">
        <v>25</v>
      </c>
      <c r="F221" s="21">
        <f t="shared" si="19"/>
        <v>77.669999999999987</v>
      </c>
      <c r="G221" s="21">
        <f t="shared" si="19"/>
        <v>71.197500000000005</v>
      </c>
      <c r="H221" s="21">
        <f t="shared" si="19"/>
        <v>64.724999999999994</v>
      </c>
      <c r="I221" s="21">
        <f t="shared" si="15"/>
        <v>58.252499999999998</v>
      </c>
      <c r="J221" s="21">
        <f t="shared" si="20"/>
        <v>62.135999999999989</v>
      </c>
      <c r="K221" s="21">
        <f t="shared" si="20"/>
        <v>56.958000000000006</v>
      </c>
      <c r="L221" s="21">
        <f t="shared" si="20"/>
        <v>51.779999999999994</v>
      </c>
      <c r="M221" s="21">
        <f t="shared" si="16"/>
        <v>46.601999999999997</v>
      </c>
      <c r="N221" s="22">
        <v>51.779999999999994</v>
      </c>
      <c r="O221" s="22">
        <v>47.465000000000003</v>
      </c>
      <c r="P221" s="22">
        <v>43.15</v>
      </c>
      <c r="Q221" s="22">
        <v>38.835000000000001</v>
      </c>
      <c r="R221" s="23">
        <f t="shared" si="21"/>
        <v>46.601999999999997</v>
      </c>
      <c r="S221" s="23">
        <f t="shared" si="21"/>
        <v>42.718500000000006</v>
      </c>
      <c r="T221" s="23">
        <f t="shared" si="21"/>
        <v>38.835000000000001</v>
      </c>
      <c r="U221" s="23">
        <f t="shared" si="17"/>
        <v>34.951500000000003</v>
      </c>
    </row>
    <row r="222" spans="1:21" x14ac:dyDescent="0.2">
      <c r="A222" s="16" t="str">
        <f t="shared" si="18"/>
        <v>КОНДЕНСАТОР К53-69 «D» - 10В - 33мкФ</v>
      </c>
      <c r="B222" s="24">
        <v>10</v>
      </c>
      <c r="C222" s="18">
        <v>33</v>
      </c>
      <c r="D222" s="19" t="s">
        <v>24</v>
      </c>
      <c r="E222" s="20" t="s">
        <v>25</v>
      </c>
      <c r="F222" s="21">
        <f t="shared" si="19"/>
        <v>59.849999999999994</v>
      </c>
      <c r="G222" s="21">
        <f t="shared" si="19"/>
        <v>54.862500000000004</v>
      </c>
      <c r="H222" s="21">
        <f t="shared" si="19"/>
        <v>49.875</v>
      </c>
      <c r="I222" s="21">
        <f t="shared" si="15"/>
        <v>44.887500000000003</v>
      </c>
      <c r="J222" s="21">
        <f t="shared" si="20"/>
        <v>47.879999999999995</v>
      </c>
      <c r="K222" s="21">
        <f t="shared" si="20"/>
        <v>43.89</v>
      </c>
      <c r="L222" s="21">
        <f t="shared" si="20"/>
        <v>39.9</v>
      </c>
      <c r="M222" s="21">
        <f t="shared" si="16"/>
        <v>35.909999999999997</v>
      </c>
      <c r="N222" s="22">
        <v>39.9</v>
      </c>
      <c r="O222" s="22">
        <v>36.575000000000003</v>
      </c>
      <c r="P222" s="22">
        <v>33.25</v>
      </c>
      <c r="Q222" s="22">
        <v>29.925000000000001</v>
      </c>
      <c r="R222" s="23">
        <f t="shared" si="21"/>
        <v>35.909999999999997</v>
      </c>
      <c r="S222" s="23">
        <f t="shared" si="21"/>
        <v>32.917500000000004</v>
      </c>
      <c r="T222" s="23">
        <f t="shared" si="21"/>
        <v>29.925000000000001</v>
      </c>
      <c r="U222" s="23">
        <f t="shared" si="17"/>
        <v>26.932500000000001</v>
      </c>
    </row>
    <row r="223" spans="1:21" x14ac:dyDescent="0.2">
      <c r="A223" s="16" t="str">
        <f t="shared" si="18"/>
        <v>КОНДЕНСАТОР К53-69 «D» - 10В - 47мкФ</v>
      </c>
      <c r="B223" s="24">
        <v>10</v>
      </c>
      <c r="C223" s="18">
        <v>47</v>
      </c>
      <c r="D223" s="19" t="s">
        <v>24</v>
      </c>
      <c r="E223" s="20" t="s">
        <v>25</v>
      </c>
      <c r="F223" s="21">
        <f t="shared" si="19"/>
        <v>68.36399999999999</v>
      </c>
      <c r="G223" s="21">
        <f t="shared" si="19"/>
        <v>62.667000000000002</v>
      </c>
      <c r="H223" s="21">
        <f t="shared" si="19"/>
        <v>56.97</v>
      </c>
      <c r="I223" s="21">
        <f t="shared" si="15"/>
        <v>51.272999999999996</v>
      </c>
      <c r="J223" s="21">
        <f t="shared" si="20"/>
        <v>54.691199999999988</v>
      </c>
      <c r="K223" s="21">
        <f t="shared" si="20"/>
        <v>50.133599999999994</v>
      </c>
      <c r="L223" s="21">
        <f t="shared" si="20"/>
        <v>45.575999999999993</v>
      </c>
      <c r="M223" s="21">
        <f t="shared" si="16"/>
        <v>41.018399999999993</v>
      </c>
      <c r="N223" s="22">
        <v>45.575999999999993</v>
      </c>
      <c r="O223" s="22">
        <v>41.777999999999999</v>
      </c>
      <c r="P223" s="22">
        <v>37.979999999999997</v>
      </c>
      <c r="Q223" s="22">
        <v>34.181999999999995</v>
      </c>
      <c r="R223" s="23">
        <f t="shared" si="21"/>
        <v>41.018399999999993</v>
      </c>
      <c r="S223" s="23">
        <f t="shared" si="21"/>
        <v>37.600200000000001</v>
      </c>
      <c r="T223" s="23">
        <f t="shared" si="21"/>
        <v>34.181999999999995</v>
      </c>
      <c r="U223" s="23">
        <f t="shared" si="17"/>
        <v>30.763799999999996</v>
      </c>
    </row>
    <row r="224" spans="1:21" x14ac:dyDescent="0.2">
      <c r="A224" s="16" t="str">
        <f t="shared" si="18"/>
        <v>КОНДЕНСАТОР К53-69 «D» - 10В - 68мкФ</v>
      </c>
      <c r="B224" s="24">
        <v>10</v>
      </c>
      <c r="C224" s="18">
        <v>68</v>
      </c>
      <c r="D224" s="19" t="s">
        <v>24</v>
      </c>
      <c r="E224" s="20" t="s">
        <v>25</v>
      </c>
      <c r="F224" s="21">
        <f t="shared" si="19"/>
        <v>62.730000000000004</v>
      </c>
      <c r="G224" s="21">
        <f t="shared" si="19"/>
        <v>57.502500000000012</v>
      </c>
      <c r="H224" s="21">
        <f t="shared" si="19"/>
        <v>52.275000000000006</v>
      </c>
      <c r="I224" s="21">
        <f t="shared" si="15"/>
        <v>47.047499999999999</v>
      </c>
      <c r="J224" s="21">
        <f t="shared" si="20"/>
        <v>50.183999999999997</v>
      </c>
      <c r="K224" s="21">
        <f t="shared" si="20"/>
        <v>46.00200000000001</v>
      </c>
      <c r="L224" s="21">
        <f t="shared" si="20"/>
        <v>41.82</v>
      </c>
      <c r="M224" s="21">
        <f t="shared" si="16"/>
        <v>37.637999999999998</v>
      </c>
      <c r="N224" s="22">
        <v>41.82</v>
      </c>
      <c r="O224" s="22">
        <v>38.335000000000008</v>
      </c>
      <c r="P224" s="22">
        <v>34.85</v>
      </c>
      <c r="Q224" s="22">
        <v>31.365000000000002</v>
      </c>
      <c r="R224" s="23">
        <f t="shared" si="21"/>
        <v>37.637999999999998</v>
      </c>
      <c r="S224" s="23">
        <f t="shared" si="21"/>
        <v>34.501500000000007</v>
      </c>
      <c r="T224" s="23">
        <f t="shared" si="21"/>
        <v>31.365000000000002</v>
      </c>
      <c r="U224" s="23">
        <f t="shared" si="17"/>
        <v>28.228500000000004</v>
      </c>
    </row>
    <row r="225" spans="1:21" x14ac:dyDescent="0.2">
      <c r="A225" s="16" t="str">
        <f t="shared" si="18"/>
        <v>КОНДЕНСАТОР К53-69 «D» - 10В - 100мкФ</v>
      </c>
      <c r="B225" s="24">
        <v>10</v>
      </c>
      <c r="C225" s="18">
        <v>100</v>
      </c>
      <c r="D225" s="19" t="s">
        <v>24</v>
      </c>
      <c r="E225" s="20" t="s">
        <v>25</v>
      </c>
      <c r="F225" s="21">
        <f t="shared" si="19"/>
        <v>53.55</v>
      </c>
      <c r="G225" s="21">
        <f t="shared" si="19"/>
        <v>49.087500000000006</v>
      </c>
      <c r="H225" s="21">
        <f t="shared" si="19"/>
        <v>44.625</v>
      </c>
      <c r="I225" s="21">
        <f t="shared" si="15"/>
        <v>40.162500000000001</v>
      </c>
      <c r="J225" s="21">
        <f t="shared" si="20"/>
        <v>42.839999999999996</v>
      </c>
      <c r="K225" s="21">
        <f t="shared" si="20"/>
        <v>39.270000000000003</v>
      </c>
      <c r="L225" s="21">
        <f t="shared" si="20"/>
        <v>35.699999999999996</v>
      </c>
      <c r="M225" s="21">
        <f t="shared" si="16"/>
        <v>32.130000000000003</v>
      </c>
      <c r="N225" s="22">
        <v>35.699999999999996</v>
      </c>
      <c r="O225" s="22">
        <v>32.725000000000001</v>
      </c>
      <c r="P225" s="22">
        <v>29.75</v>
      </c>
      <c r="Q225" s="22">
        <v>26.775000000000002</v>
      </c>
      <c r="R225" s="23">
        <f t="shared" si="21"/>
        <v>32.129999999999995</v>
      </c>
      <c r="S225" s="23">
        <f t="shared" si="21"/>
        <v>29.452500000000001</v>
      </c>
      <c r="T225" s="23">
        <f t="shared" si="21"/>
        <v>26.775000000000002</v>
      </c>
      <c r="U225" s="23">
        <f t="shared" si="17"/>
        <v>24.097500000000004</v>
      </c>
    </row>
    <row r="226" spans="1:21" x14ac:dyDescent="0.2">
      <c r="A226" s="16" t="str">
        <f t="shared" si="18"/>
        <v>КОНДЕНСАТОР К53-69 «D» - 10В - 150мкФ</v>
      </c>
      <c r="B226" s="24">
        <v>10</v>
      </c>
      <c r="C226" s="18">
        <v>150</v>
      </c>
      <c r="D226" s="19" t="s">
        <v>24</v>
      </c>
      <c r="E226" s="20" t="s">
        <v>25</v>
      </c>
      <c r="F226" s="21">
        <f t="shared" si="19"/>
        <v>50.292000000000002</v>
      </c>
      <c r="G226" s="21">
        <f t="shared" si="19"/>
        <v>46.101000000000006</v>
      </c>
      <c r="H226" s="21">
        <f t="shared" si="19"/>
        <v>41.910000000000004</v>
      </c>
      <c r="I226" s="21">
        <f t="shared" si="15"/>
        <v>37.719000000000001</v>
      </c>
      <c r="J226" s="21">
        <f t="shared" si="20"/>
        <v>40.233599999999996</v>
      </c>
      <c r="K226" s="21">
        <f t="shared" si="20"/>
        <v>36.880800000000008</v>
      </c>
      <c r="L226" s="21">
        <f t="shared" si="20"/>
        <v>33.527999999999999</v>
      </c>
      <c r="M226" s="21">
        <f t="shared" si="16"/>
        <v>30.1752</v>
      </c>
      <c r="N226" s="22">
        <v>33.527999999999999</v>
      </c>
      <c r="O226" s="22">
        <v>30.734000000000005</v>
      </c>
      <c r="P226" s="22">
        <v>27.94</v>
      </c>
      <c r="Q226" s="22">
        <v>25.146000000000001</v>
      </c>
      <c r="R226" s="23">
        <f t="shared" si="21"/>
        <v>30.1752</v>
      </c>
      <c r="S226" s="23">
        <f t="shared" si="21"/>
        <v>27.660600000000006</v>
      </c>
      <c r="T226" s="23">
        <f t="shared" si="21"/>
        <v>25.146000000000001</v>
      </c>
      <c r="U226" s="23">
        <f t="shared" si="17"/>
        <v>22.631400000000003</v>
      </c>
    </row>
    <row r="227" spans="1:21" x14ac:dyDescent="0.2">
      <c r="A227" s="16" t="str">
        <f t="shared" si="18"/>
        <v>КОНДЕНСАТОР К53-69 «D» - 10В - 220мкФ</v>
      </c>
      <c r="B227" s="24">
        <v>10</v>
      </c>
      <c r="C227" s="18">
        <v>220</v>
      </c>
      <c r="D227" s="19" t="s">
        <v>24</v>
      </c>
      <c r="E227" s="20" t="s">
        <v>25</v>
      </c>
      <c r="F227" s="21">
        <f t="shared" si="19"/>
        <v>77.706000000000003</v>
      </c>
      <c r="G227" s="21">
        <f t="shared" si="19"/>
        <v>71.230500000000006</v>
      </c>
      <c r="H227" s="21">
        <f t="shared" si="19"/>
        <v>64.754999999999995</v>
      </c>
      <c r="I227" s="21">
        <f t="shared" si="15"/>
        <v>58.279499999999999</v>
      </c>
      <c r="J227" s="21">
        <f t="shared" si="20"/>
        <v>62.1648</v>
      </c>
      <c r="K227" s="21">
        <f t="shared" si="20"/>
        <v>56.984400000000008</v>
      </c>
      <c r="L227" s="21">
        <f t="shared" si="20"/>
        <v>51.804000000000002</v>
      </c>
      <c r="M227" s="21">
        <f t="shared" si="16"/>
        <v>46.623600000000003</v>
      </c>
      <c r="N227" s="22">
        <v>51.804000000000002</v>
      </c>
      <c r="O227" s="22">
        <v>47.487000000000009</v>
      </c>
      <c r="P227" s="22">
        <v>43.17</v>
      </c>
      <c r="Q227" s="22">
        <v>38.853000000000002</v>
      </c>
      <c r="R227" s="23">
        <f t="shared" si="21"/>
        <v>46.623600000000003</v>
      </c>
      <c r="S227" s="23">
        <f t="shared" si="21"/>
        <v>42.73830000000001</v>
      </c>
      <c r="T227" s="23">
        <f t="shared" si="21"/>
        <v>38.853000000000002</v>
      </c>
      <c r="U227" s="23">
        <f t="shared" si="17"/>
        <v>34.967700000000001</v>
      </c>
    </row>
    <row r="228" spans="1:21" x14ac:dyDescent="0.2">
      <c r="A228" s="16" t="str">
        <f t="shared" si="18"/>
        <v>КОНДЕНСАТОР К53-69 «D» - 16В - 15мкФ</v>
      </c>
      <c r="B228" s="24">
        <v>16</v>
      </c>
      <c r="C228" s="18">
        <v>15</v>
      </c>
      <c r="D228" s="19" t="s">
        <v>24</v>
      </c>
      <c r="E228" s="20" t="s">
        <v>25</v>
      </c>
      <c r="F228" s="21">
        <f t="shared" si="19"/>
        <v>62.189999999999991</v>
      </c>
      <c r="G228" s="21">
        <f t="shared" si="19"/>
        <v>57.007500000000007</v>
      </c>
      <c r="H228" s="21">
        <f t="shared" si="19"/>
        <v>51.824999999999996</v>
      </c>
      <c r="I228" s="21">
        <f t="shared" si="15"/>
        <v>46.642499999999998</v>
      </c>
      <c r="J228" s="21">
        <f t="shared" si="20"/>
        <v>49.751999999999988</v>
      </c>
      <c r="K228" s="21">
        <f t="shared" si="20"/>
        <v>45.606000000000002</v>
      </c>
      <c r="L228" s="21">
        <f t="shared" si="20"/>
        <v>41.459999999999994</v>
      </c>
      <c r="M228" s="21">
        <f t="shared" si="16"/>
        <v>37.314</v>
      </c>
      <c r="N228" s="22">
        <v>41.459999999999994</v>
      </c>
      <c r="O228" s="22">
        <v>38.005000000000003</v>
      </c>
      <c r="P228" s="22">
        <v>34.549999999999997</v>
      </c>
      <c r="Q228" s="22">
        <v>31.094999999999999</v>
      </c>
      <c r="R228" s="23">
        <f t="shared" si="21"/>
        <v>37.313999999999993</v>
      </c>
      <c r="S228" s="23">
        <f t="shared" si="21"/>
        <v>34.204500000000003</v>
      </c>
      <c r="T228" s="23">
        <f t="shared" si="21"/>
        <v>31.094999999999999</v>
      </c>
      <c r="U228" s="23">
        <f t="shared" si="17"/>
        <v>27.985499999999998</v>
      </c>
    </row>
    <row r="229" spans="1:21" x14ac:dyDescent="0.2">
      <c r="A229" s="16" t="str">
        <f t="shared" si="18"/>
        <v>КОНДЕНСАТОР К53-69 «D» - 16В - 22мкФ</v>
      </c>
      <c r="B229" s="24">
        <v>16</v>
      </c>
      <c r="C229" s="18">
        <v>22</v>
      </c>
      <c r="D229" s="19" t="s">
        <v>24</v>
      </c>
      <c r="E229" s="20" t="s">
        <v>25</v>
      </c>
      <c r="F229" s="21">
        <f t="shared" si="19"/>
        <v>67.356000000000009</v>
      </c>
      <c r="G229" s="21">
        <f t="shared" si="19"/>
        <v>61.743000000000009</v>
      </c>
      <c r="H229" s="21">
        <f t="shared" si="19"/>
        <v>56.13</v>
      </c>
      <c r="I229" s="21">
        <f t="shared" si="15"/>
        <v>50.51700000000001</v>
      </c>
      <c r="J229" s="21">
        <f t="shared" si="20"/>
        <v>53.884800000000006</v>
      </c>
      <c r="K229" s="21">
        <f t="shared" si="20"/>
        <v>49.394400000000005</v>
      </c>
      <c r="L229" s="21">
        <f t="shared" si="20"/>
        <v>44.904000000000003</v>
      </c>
      <c r="M229" s="21">
        <f t="shared" si="16"/>
        <v>40.413600000000002</v>
      </c>
      <c r="N229" s="22">
        <v>44.904000000000003</v>
      </c>
      <c r="O229" s="22">
        <v>41.162000000000006</v>
      </c>
      <c r="P229" s="22">
        <v>37.42</v>
      </c>
      <c r="Q229" s="22">
        <v>33.678000000000004</v>
      </c>
      <c r="R229" s="23">
        <f t="shared" si="21"/>
        <v>40.413600000000002</v>
      </c>
      <c r="S229" s="23">
        <f t="shared" si="21"/>
        <v>37.045800000000007</v>
      </c>
      <c r="T229" s="23">
        <f t="shared" si="21"/>
        <v>33.678000000000004</v>
      </c>
      <c r="U229" s="23">
        <f t="shared" si="17"/>
        <v>30.310200000000005</v>
      </c>
    </row>
    <row r="230" spans="1:21" x14ac:dyDescent="0.2">
      <c r="A230" s="16" t="str">
        <f t="shared" si="18"/>
        <v>КОНДЕНСАТОР К53-69 «D» - 16В - 33мкФ</v>
      </c>
      <c r="B230" s="24">
        <v>16</v>
      </c>
      <c r="C230" s="18">
        <v>33</v>
      </c>
      <c r="D230" s="19" t="s">
        <v>24</v>
      </c>
      <c r="E230" s="20" t="s">
        <v>25</v>
      </c>
      <c r="F230" s="21">
        <f t="shared" si="19"/>
        <v>66.06</v>
      </c>
      <c r="G230" s="21">
        <f t="shared" si="19"/>
        <v>60.555000000000007</v>
      </c>
      <c r="H230" s="21">
        <f t="shared" si="19"/>
        <v>55.050000000000004</v>
      </c>
      <c r="I230" s="21">
        <f t="shared" si="15"/>
        <v>49.545000000000002</v>
      </c>
      <c r="J230" s="21">
        <f t="shared" si="20"/>
        <v>52.847999999999999</v>
      </c>
      <c r="K230" s="21">
        <f t="shared" si="20"/>
        <v>48.444000000000003</v>
      </c>
      <c r="L230" s="21">
        <f t="shared" si="20"/>
        <v>44.04</v>
      </c>
      <c r="M230" s="21">
        <f t="shared" si="16"/>
        <v>39.636000000000003</v>
      </c>
      <c r="N230" s="22">
        <v>44.04</v>
      </c>
      <c r="O230" s="22">
        <v>40.370000000000005</v>
      </c>
      <c r="P230" s="22">
        <v>36.700000000000003</v>
      </c>
      <c r="Q230" s="22">
        <v>33.03</v>
      </c>
      <c r="R230" s="23">
        <f t="shared" si="21"/>
        <v>39.636000000000003</v>
      </c>
      <c r="S230" s="23">
        <f t="shared" si="21"/>
        <v>36.333000000000006</v>
      </c>
      <c r="T230" s="23">
        <f t="shared" si="21"/>
        <v>33.03</v>
      </c>
      <c r="U230" s="23">
        <f t="shared" si="17"/>
        <v>29.727</v>
      </c>
    </row>
    <row r="231" spans="1:21" x14ac:dyDescent="0.2">
      <c r="A231" s="16" t="str">
        <f t="shared" si="18"/>
        <v>КОНДЕНСАТОР К53-69 «D» - 16В - 47мкФ</v>
      </c>
      <c r="B231" s="24">
        <v>16</v>
      </c>
      <c r="C231" s="18">
        <v>47</v>
      </c>
      <c r="D231" s="19" t="s">
        <v>24</v>
      </c>
      <c r="E231" s="20" t="s">
        <v>25</v>
      </c>
      <c r="F231" s="21">
        <f t="shared" si="19"/>
        <v>62.963999999999984</v>
      </c>
      <c r="G231" s="21">
        <f t="shared" si="19"/>
        <v>57.716999999999999</v>
      </c>
      <c r="H231" s="21">
        <f t="shared" si="19"/>
        <v>52.47</v>
      </c>
      <c r="I231" s="21">
        <f t="shared" si="15"/>
        <v>47.222999999999999</v>
      </c>
      <c r="J231" s="21">
        <f t="shared" si="20"/>
        <v>50.371199999999988</v>
      </c>
      <c r="K231" s="21">
        <f t="shared" si="20"/>
        <v>46.1736</v>
      </c>
      <c r="L231" s="21">
        <f t="shared" si="20"/>
        <v>41.975999999999992</v>
      </c>
      <c r="M231" s="21">
        <f t="shared" si="16"/>
        <v>37.778399999999998</v>
      </c>
      <c r="N231" s="22">
        <v>41.975999999999992</v>
      </c>
      <c r="O231" s="22">
        <v>38.478000000000002</v>
      </c>
      <c r="P231" s="22">
        <v>34.979999999999997</v>
      </c>
      <c r="Q231" s="22">
        <v>31.481999999999999</v>
      </c>
      <c r="R231" s="23">
        <f t="shared" si="21"/>
        <v>37.778399999999991</v>
      </c>
      <c r="S231" s="23">
        <f t="shared" si="21"/>
        <v>34.630200000000002</v>
      </c>
      <c r="T231" s="23">
        <f t="shared" si="21"/>
        <v>31.481999999999999</v>
      </c>
      <c r="U231" s="23">
        <f t="shared" si="17"/>
        <v>28.3338</v>
      </c>
    </row>
    <row r="232" spans="1:21" x14ac:dyDescent="0.2">
      <c r="A232" s="16" t="str">
        <f t="shared" si="18"/>
        <v>КОНДЕНСАТОР К53-69 «D» - 16В - 68мкФ</v>
      </c>
      <c r="B232" s="24">
        <v>16</v>
      </c>
      <c r="C232" s="18">
        <v>68</v>
      </c>
      <c r="D232" s="19" t="s">
        <v>24</v>
      </c>
      <c r="E232" s="20" t="s">
        <v>25</v>
      </c>
      <c r="F232" s="21">
        <f t="shared" si="19"/>
        <v>53.568000000000005</v>
      </c>
      <c r="G232" s="21">
        <f t="shared" si="19"/>
        <v>49.104000000000006</v>
      </c>
      <c r="H232" s="21">
        <f t="shared" si="19"/>
        <v>44.64</v>
      </c>
      <c r="I232" s="21">
        <f t="shared" si="15"/>
        <v>40.176000000000002</v>
      </c>
      <c r="J232" s="21">
        <f t="shared" si="20"/>
        <v>42.854400000000005</v>
      </c>
      <c r="K232" s="21">
        <f t="shared" si="20"/>
        <v>39.283200000000001</v>
      </c>
      <c r="L232" s="21">
        <f t="shared" si="20"/>
        <v>35.712000000000003</v>
      </c>
      <c r="M232" s="21">
        <f t="shared" si="16"/>
        <v>32.140799999999999</v>
      </c>
      <c r="N232" s="22">
        <v>35.712000000000003</v>
      </c>
      <c r="O232" s="22">
        <v>32.736000000000004</v>
      </c>
      <c r="P232" s="22">
        <v>29.76</v>
      </c>
      <c r="Q232" s="22">
        <v>26.784000000000002</v>
      </c>
      <c r="R232" s="23">
        <f t="shared" si="21"/>
        <v>32.140800000000006</v>
      </c>
      <c r="S232" s="23">
        <f t="shared" si="21"/>
        <v>29.462400000000006</v>
      </c>
      <c r="T232" s="23">
        <f t="shared" si="21"/>
        <v>26.784000000000002</v>
      </c>
      <c r="U232" s="23">
        <f t="shared" si="17"/>
        <v>24.105600000000003</v>
      </c>
    </row>
    <row r="233" spans="1:21" x14ac:dyDescent="0.2">
      <c r="A233" s="16" t="str">
        <f t="shared" si="18"/>
        <v>КОНДЕНСАТОР К53-69 «D» - 16В - 100мкФ</v>
      </c>
      <c r="B233" s="24">
        <v>16</v>
      </c>
      <c r="C233" s="18">
        <v>100</v>
      </c>
      <c r="D233" s="19" t="s">
        <v>24</v>
      </c>
      <c r="E233" s="20" t="s">
        <v>25</v>
      </c>
      <c r="F233" s="21">
        <f t="shared" si="19"/>
        <v>50.921999999999997</v>
      </c>
      <c r="G233" s="21">
        <f t="shared" si="19"/>
        <v>46.678500000000007</v>
      </c>
      <c r="H233" s="21">
        <f t="shared" si="19"/>
        <v>42.435000000000002</v>
      </c>
      <c r="I233" s="21">
        <f t="shared" si="15"/>
        <v>38.191499999999998</v>
      </c>
      <c r="J233" s="21">
        <f t="shared" si="20"/>
        <v>40.7376</v>
      </c>
      <c r="K233" s="21">
        <f t="shared" si="20"/>
        <v>37.342800000000004</v>
      </c>
      <c r="L233" s="21">
        <f t="shared" si="20"/>
        <v>33.948</v>
      </c>
      <c r="M233" s="21">
        <f t="shared" si="16"/>
        <v>30.553199999999997</v>
      </c>
      <c r="N233" s="22">
        <v>33.948</v>
      </c>
      <c r="O233" s="22">
        <v>31.119000000000003</v>
      </c>
      <c r="P233" s="22">
        <v>28.29</v>
      </c>
      <c r="Q233" s="22">
        <v>25.460999999999999</v>
      </c>
      <c r="R233" s="23">
        <f t="shared" si="21"/>
        <v>30.5532</v>
      </c>
      <c r="S233" s="23">
        <f t="shared" si="21"/>
        <v>28.007100000000005</v>
      </c>
      <c r="T233" s="23">
        <f t="shared" si="21"/>
        <v>25.460999999999999</v>
      </c>
      <c r="U233" s="23">
        <f t="shared" si="17"/>
        <v>22.914899999999999</v>
      </c>
    </row>
    <row r="234" spans="1:21" x14ac:dyDescent="0.2">
      <c r="A234" s="16" t="str">
        <f t="shared" si="18"/>
        <v>КОНДЕНСАТОР К53-69 «D» - 20В - 15мкФ</v>
      </c>
      <c r="B234" s="24">
        <v>20</v>
      </c>
      <c r="C234" s="18">
        <v>15</v>
      </c>
      <c r="D234" s="19" t="s">
        <v>24</v>
      </c>
      <c r="E234" s="20" t="s">
        <v>25</v>
      </c>
      <c r="F234" s="21">
        <f t="shared" si="19"/>
        <v>59.867999999999995</v>
      </c>
      <c r="G234" s="21">
        <f t="shared" si="19"/>
        <v>54.878999999999998</v>
      </c>
      <c r="H234" s="21">
        <f t="shared" si="19"/>
        <v>49.89</v>
      </c>
      <c r="I234" s="21">
        <f t="shared" si="15"/>
        <v>44.900999999999996</v>
      </c>
      <c r="J234" s="21">
        <f t="shared" si="20"/>
        <v>47.894399999999997</v>
      </c>
      <c r="K234" s="21">
        <f t="shared" si="20"/>
        <v>43.903199999999998</v>
      </c>
      <c r="L234" s="21">
        <f t="shared" si="20"/>
        <v>39.911999999999999</v>
      </c>
      <c r="M234" s="21">
        <f t="shared" si="16"/>
        <v>35.920799999999993</v>
      </c>
      <c r="N234" s="22">
        <v>39.911999999999999</v>
      </c>
      <c r="O234" s="22">
        <v>36.585999999999999</v>
      </c>
      <c r="P234" s="22">
        <v>33.26</v>
      </c>
      <c r="Q234" s="22">
        <v>29.933999999999997</v>
      </c>
      <c r="R234" s="23">
        <f t="shared" si="21"/>
        <v>35.9208</v>
      </c>
      <c r="S234" s="23">
        <f t="shared" si="21"/>
        <v>32.927399999999999</v>
      </c>
      <c r="T234" s="23">
        <f t="shared" si="21"/>
        <v>29.933999999999997</v>
      </c>
      <c r="U234" s="23">
        <f t="shared" si="17"/>
        <v>26.9406</v>
      </c>
    </row>
    <row r="235" spans="1:21" x14ac:dyDescent="0.2">
      <c r="A235" s="16" t="str">
        <f t="shared" si="18"/>
        <v>КОНДЕНСАТОР К53-69 «D» - 20В - 22мкФ</v>
      </c>
      <c r="B235" s="24">
        <v>20</v>
      </c>
      <c r="C235" s="18">
        <v>22</v>
      </c>
      <c r="D235" s="19" t="s">
        <v>24</v>
      </c>
      <c r="E235" s="20" t="s">
        <v>25</v>
      </c>
      <c r="F235" s="21">
        <f t="shared" si="19"/>
        <v>66.078000000000003</v>
      </c>
      <c r="G235" s="21">
        <f t="shared" si="19"/>
        <v>60.571500000000015</v>
      </c>
      <c r="H235" s="21">
        <f t="shared" si="19"/>
        <v>55.064999999999998</v>
      </c>
      <c r="I235" s="21">
        <f t="shared" si="15"/>
        <v>49.558500000000002</v>
      </c>
      <c r="J235" s="21">
        <f t="shared" si="20"/>
        <v>52.862400000000001</v>
      </c>
      <c r="K235" s="21">
        <f t="shared" si="20"/>
        <v>48.457200000000007</v>
      </c>
      <c r="L235" s="21">
        <f t="shared" si="20"/>
        <v>44.052</v>
      </c>
      <c r="M235" s="21">
        <f t="shared" si="16"/>
        <v>39.646799999999999</v>
      </c>
      <c r="N235" s="22">
        <v>44.052</v>
      </c>
      <c r="O235" s="22">
        <v>40.381000000000007</v>
      </c>
      <c r="P235" s="22">
        <v>36.71</v>
      </c>
      <c r="Q235" s="22">
        <v>33.039000000000001</v>
      </c>
      <c r="R235" s="23">
        <f t="shared" si="21"/>
        <v>39.646799999999999</v>
      </c>
      <c r="S235" s="23">
        <f t="shared" si="21"/>
        <v>36.342900000000007</v>
      </c>
      <c r="T235" s="23">
        <f t="shared" si="21"/>
        <v>33.039000000000001</v>
      </c>
      <c r="U235" s="23">
        <f t="shared" si="17"/>
        <v>29.735100000000003</v>
      </c>
    </row>
    <row r="236" spans="1:21" x14ac:dyDescent="0.2">
      <c r="A236" s="16" t="str">
        <f t="shared" si="18"/>
        <v>КОНДЕНСАТОР К53-69 «D» - 20В - 33мкФ</v>
      </c>
      <c r="B236" s="24">
        <v>20</v>
      </c>
      <c r="C236" s="18">
        <v>33</v>
      </c>
      <c r="D236" s="19" t="s">
        <v>24</v>
      </c>
      <c r="E236" s="20" t="s">
        <v>25</v>
      </c>
      <c r="F236" s="21">
        <f t="shared" si="19"/>
        <v>80.819999999999993</v>
      </c>
      <c r="G236" s="21">
        <f t="shared" si="19"/>
        <v>74.085000000000008</v>
      </c>
      <c r="H236" s="21">
        <f t="shared" si="19"/>
        <v>67.349999999999994</v>
      </c>
      <c r="I236" s="21">
        <f t="shared" si="15"/>
        <v>60.614999999999995</v>
      </c>
      <c r="J236" s="21">
        <f t="shared" si="20"/>
        <v>64.655999999999992</v>
      </c>
      <c r="K236" s="21">
        <f t="shared" si="20"/>
        <v>59.268000000000001</v>
      </c>
      <c r="L236" s="21">
        <f t="shared" si="20"/>
        <v>53.879999999999995</v>
      </c>
      <c r="M236" s="21">
        <f t="shared" si="16"/>
        <v>48.491999999999997</v>
      </c>
      <c r="N236" s="22">
        <v>53.879999999999995</v>
      </c>
      <c r="O236" s="22">
        <v>49.39</v>
      </c>
      <c r="P236" s="22">
        <v>44.9</v>
      </c>
      <c r="Q236" s="22">
        <v>40.409999999999997</v>
      </c>
      <c r="R236" s="23">
        <f t="shared" si="21"/>
        <v>48.491999999999997</v>
      </c>
      <c r="S236" s="23">
        <f t="shared" si="21"/>
        <v>44.451000000000001</v>
      </c>
      <c r="T236" s="23">
        <f t="shared" si="21"/>
        <v>40.409999999999997</v>
      </c>
      <c r="U236" s="23">
        <f t="shared" si="17"/>
        <v>36.369</v>
      </c>
    </row>
    <row r="237" spans="1:21" x14ac:dyDescent="0.2">
      <c r="A237" s="16" t="str">
        <f t="shared" si="18"/>
        <v>КОНДЕНСАТОР К53-69 «D» - 20В - 47мкФ</v>
      </c>
      <c r="B237" s="24">
        <v>20</v>
      </c>
      <c r="C237" s="18">
        <v>47</v>
      </c>
      <c r="D237" s="19" t="s">
        <v>24</v>
      </c>
      <c r="E237" s="20" t="s">
        <v>25</v>
      </c>
      <c r="F237" s="21">
        <f t="shared" si="19"/>
        <v>62.981999999999999</v>
      </c>
      <c r="G237" s="21">
        <f t="shared" si="19"/>
        <v>57.733500000000006</v>
      </c>
      <c r="H237" s="21">
        <f t="shared" si="19"/>
        <v>52.484999999999999</v>
      </c>
      <c r="I237" s="21">
        <f t="shared" si="15"/>
        <v>47.236500000000007</v>
      </c>
      <c r="J237" s="21">
        <f t="shared" si="20"/>
        <v>50.385599999999997</v>
      </c>
      <c r="K237" s="21">
        <f t="shared" si="20"/>
        <v>46.186800000000005</v>
      </c>
      <c r="L237" s="21">
        <f t="shared" si="20"/>
        <v>41.988</v>
      </c>
      <c r="M237" s="21">
        <f t="shared" si="16"/>
        <v>37.789200000000001</v>
      </c>
      <c r="N237" s="22">
        <v>41.988</v>
      </c>
      <c r="O237" s="22">
        <v>38.489000000000004</v>
      </c>
      <c r="P237" s="22">
        <v>34.99</v>
      </c>
      <c r="Q237" s="22">
        <v>31.491000000000003</v>
      </c>
      <c r="R237" s="23">
        <f t="shared" si="21"/>
        <v>37.789200000000001</v>
      </c>
      <c r="S237" s="23">
        <f t="shared" si="21"/>
        <v>34.640100000000004</v>
      </c>
      <c r="T237" s="23">
        <f t="shared" si="21"/>
        <v>31.491000000000003</v>
      </c>
      <c r="U237" s="23">
        <f t="shared" si="17"/>
        <v>28.341900000000003</v>
      </c>
    </row>
    <row r="238" spans="1:21" x14ac:dyDescent="0.2">
      <c r="A238" s="16" t="str">
        <f t="shared" si="18"/>
        <v>КОНДЕНСАТОР К53-69 «D» - 20В - 68мкФ</v>
      </c>
      <c r="B238" s="24">
        <v>20</v>
      </c>
      <c r="C238" s="18">
        <v>68</v>
      </c>
      <c r="D238" s="19" t="s">
        <v>24</v>
      </c>
      <c r="E238" s="20" t="s">
        <v>25</v>
      </c>
      <c r="F238" s="21">
        <f t="shared" si="19"/>
        <v>49.913999999999994</v>
      </c>
      <c r="G238" s="21">
        <f t="shared" si="19"/>
        <v>45.754500000000007</v>
      </c>
      <c r="H238" s="21">
        <f t="shared" si="19"/>
        <v>41.594999999999999</v>
      </c>
      <c r="I238" s="21">
        <f t="shared" si="15"/>
        <v>37.435500000000005</v>
      </c>
      <c r="J238" s="21">
        <f t="shared" si="20"/>
        <v>39.931199999999997</v>
      </c>
      <c r="K238" s="21">
        <f t="shared" si="20"/>
        <v>36.6036</v>
      </c>
      <c r="L238" s="21">
        <f t="shared" si="20"/>
        <v>33.275999999999996</v>
      </c>
      <c r="M238" s="21">
        <f t="shared" si="16"/>
        <v>29.948399999999999</v>
      </c>
      <c r="N238" s="22">
        <v>33.275999999999996</v>
      </c>
      <c r="O238" s="22">
        <v>30.503000000000004</v>
      </c>
      <c r="P238" s="22">
        <v>27.73</v>
      </c>
      <c r="Q238" s="22">
        <v>24.957000000000001</v>
      </c>
      <c r="R238" s="23">
        <f t="shared" si="21"/>
        <v>29.948399999999996</v>
      </c>
      <c r="S238" s="23">
        <f t="shared" si="21"/>
        <v>27.452700000000004</v>
      </c>
      <c r="T238" s="23">
        <f t="shared" si="21"/>
        <v>24.957000000000001</v>
      </c>
      <c r="U238" s="23">
        <f t="shared" si="17"/>
        <v>22.461300000000001</v>
      </c>
    </row>
    <row r="239" spans="1:21" x14ac:dyDescent="0.2">
      <c r="A239" s="16" t="str">
        <f t="shared" si="18"/>
        <v>КОНДЕНСАТОР К53-69 «D» - 25В - 6,8мкФ</v>
      </c>
      <c r="B239" s="24">
        <v>25</v>
      </c>
      <c r="C239" s="18">
        <v>6.8</v>
      </c>
      <c r="D239" s="19" t="s">
        <v>24</v>
      </c>
      <c r="E239" s="20" t="s">
        <v>25</v>
      </c>
      <c r="F239" s="21">
        <f t="shared" si="19"/>
        <v>62.153999999999996</v>
      </c>
      <c r="G239" s="21">
        <f t="shared" si="19"/>
        <v>56.974500000000006</v>
      </c>
      <c r="H239" s="21">
        <f t="shared" si="19"/>
        <v>51.795000000000002</v>
      </c>
      <c r="I239" s="21">
        <f t="shared" si="15"/>
        <v>46.615500000000004</v>
      </c>
      <c r="J239" s="21">
        <f t="shared" si="20"/>
        <v>49.723199999999999</v>
      </c>
      <c r="K239" s="21">
        <f t="shared" si="20"/>
        <v>45.579600000000006</v>
      </c>
      <c r="L239" s="21">
        <f t="shared" si="20"/>
        <v>41.436</v>
      </c>
      <c r="M239" s="21">
        <f t="shared" si="16"/>
        <v>37.292400000000001</v>
      </c>
      <c r="N239" s="22">
        <v>41.436</v>
      </c>
      <c r="O239" s="22">
        <v>37.983000000000004</v>
      </c>
      <c r="P239" s="22">
        <v>34.53</v>
      </c>
      <c r="Q239" s="22">
        <v>31.077000000000002</v>
      </c>
      <c r="R239" s="23">
        <f t="shared" si="21"/>
        <v>37.292400000000001</v>
      </c>
      <c r="S239" s="23">
        <f t="shared" si="21"/>
        <v>34.184700000000007</v>
      </c>
      <c r="T239" s="23">
        <f t="shared" si="21"/>
        <v>31.077000000000002</v>
      </c>
      <c r="U239" s="23">
        <f t="shared" si="17"/>
        <v>27.9693</v>
      </c>
    </row>
    <row r="240" spans="1:21" x14ac:dyDescent="0.2">
      <c r="A240" s="16" t="str">
        <f t="shared" si="18"/>
        <v>КОНДЕНСАТОР К53-69 «D» - 25В - 10мкФ</v>
      </c>
      <c r="B240" s="24">
        <v>25</v>
      </c>
      <c r="C240" s="18">
        <v>10</v>
      </c>
      <c r="D240" s="19" t="s">
        <v>24</v>
      </c>
      <c r="E240" s="20" t="s">
        <v>25</v>
      </c>
      <c r="F240" s="21">
        <f t="shared" si="19"/>
        <v>78.569999999999993</v>
      </c>
      <c r="G240" s="21">
        <f t="shared" si="19"/>
        <v>72.022500000000008</v>
      </c>
      <c r="H240" s="21">
        <f t="shared" si="19"/>
        <v>65.474999999999994</v>
      </c>
      <c r="I240" s="21">
        <f t="shared" si="15"/>
        <v>58.927499999999995</v>
      </c>
      <c r="J240" s="21">
        <f t="shared" si="20"/>
        <v>62.855999999999995</v>
      </c>
      <c r="K240" s="21">
        <f t="shared" si="20"/>
        <v>57.617999999999995</v>
      </c>
      <c r="L240" s="21">
        <f t="shared" si="20"/>
        <v>52.379999999999995</v>
      </c>
      <c r="M240" s="21">
        <f t="shared" si="16"/>
        <v>47.141999999999996</v>
      </c>
      <c r="N240" s="22">
        <v>52.379999999999995</v>
      </c>
      <c r="O240" s="22">
        <v>48.015000000000001</v>
      </c>
      <c r="P240" s="22">
        <v>43.65</v>
      </c>
      <c r="Q240" s="22">
        <v>39.284999999999997</v>
      </c>
      <c r="R240" s="23">
        <f t="shared" si="21"/>
        <v>47.141999999999996</v>
      </c>
      <c r="S240" s="23">
        <f t="shared" si="21"/>
        <v>43.213500000000003</v>
      </c>
      <c r="T240" s="23">
        <f t="shared" si="21"/>
        <v>39.284999999999997</v>
      </c>
      <c r="U240" s="23">
        <f t="shared" si="17"/>
        <v>35.356499999999997</v>
      </c>
    </row>
    <row r="241" spans="1:21" x14ac:dyDescent="0.2">
      <c r="A241" s="16" t="str">
        <f t="shared" si="18"/>
        <v>КОНДЕНСАТОР К53-69 «D» - 25В - 15мкФ</v>
      </c>
      <c r="B241" s="24">
        <v>25</v>
      </c>
      <c r="C241" s="18">
        <v>15</v>
      </c>
      <c r="D241" s="19" t="s">
        <v>24</v>
      </c>
      <c r="E241" s="20" t="s">
        <v>25</v>
      </c>
      <c r="F241" s="21">
        <f t="shared" si="19"/>
        <v>68.597999999999999</v>
      </c>
      <c r="G241" s="21">
        <f t="shared" si="19"/>
        <v>62.881500000000003</v>
      </c>
      <c r="H241" s="21">
        <f t="shared" si="19"/>
        <v>57.164999999999999</v>
      </c>
      <c r="I241" s="21">
        <f t="shared" si="15"/>
        <v>51.448499999999996</v>
      </c>
      <c r="J241" s="21">
        <f t="shared" si="20"/>
        <v>54.878399999999999</v>
      </c>
      <c r="K241" s="21">
        <f t="shared" si="20"/>
        <v>50.305199999999999</v>
      </c>
      <c r="L241" s="21">
        <f t="shared" si="20"/>
        <v>45.731999999999999</v>
      </c>
      <c r="M241" s="21">
        <f t="shared" si="16"/>
        <v>41.158799999999999</v>
      </c>
      <c r="N241" s="22">
        <v>45.731999999999999</v>
      </c>
      <c r="O241" s="22">
        <v>41.920999999999999</v>
      </c>
      <c r="P241" s="22">
        <v>38.11</v>
      </c>
      <c r="Q241" s="22">
        <v>34.298999999999999</v>
      </c>
      <c r="R241" s="23">
        <f t="shared" si="21"/>
        <v>41.158799999999999</v>
      </c>
      <c r="S241" s="23">
        <f t="shared" si="21"/>
        <v>37.728900000000003</v>
      </c>
      <c r="T241" s="23">
        <f t="shared" si="21"/>
        <v>34.298999999999999</v>
      </c>
      <c r="U241" s="23">
        <f t="shared" si="17"/>
        <v>30.8691</v>
      </c>
    </row>
    <row r="242" spans="1:21" x14ac:dyDescent="0.2">
      <c r="A242" s="16" t="str">
        <f t="shared" si="18"/>
        <v>КОНДЕНСАТОР К53-69 «D» - 25В - 22мкФ</v>
      </c>
      <c r="B242" s="24">
        <v>25</v>
      </c>
      <c r="C242" s="18">
        <v>22</v>
      </c>
      <c r="D242" s="19" t="s">
        <v>24</v>
      </c>
      <c r="E242" s="20" t="s">
        <v>25</v>
      </c>
      <c r="F242" s="21">
        <f t="shared" si="19"/>
        <v>85.410000000000011</v>
      </c>
      <c r="G242" s="21">
        <f t="shared" si="19"/>
        <v>78.292500000000018</v>
      </c>
      <c r="H242" s="21">
        <f t="shared" si="19"/>
        <v>71.175000000000011</v>
      </c>
      <c r="I242" s="21">
        <f t="shared" si="15"/>
        <v>64.057500000000005</v>
      </c>
      <c r="J242" s="21">
        <f t="shared" si="20"/>
        <v>68.328000000000003</v>
      </c>
      <c r="K242" s="21">
        <f t="shared" si="20"/>
        <v>62.634000000000007</v>
      </c>
      <c r="L242" s="21">
        <f t="shared" si="20"/>
        <v>56.940000000000005</v>
      </c>
      <c r="M242" s="21">
        <f t="shared" si="16"/>
        <v>51.246000000000002</v>
      </c>
      <c r="N242" s="22">
        <v>56.940000000000005</v>
      </c>
      <c r="O242" s="22">
        <v>52.195000000000007</v>
      </c>
      <c r="P242" s="22">
        <v>47.45</v>
      </c>
      <c r="Q242" s="22">
        <v>42.705000000000005</v>
      </c>
      <c r="R242" s="23">
        <f t="shared" si="21"/>
        <v>51.246000000000002</v>
      </c>
      <c r="S242" s="23">
        <f t="shared" si="21"/>
        <v>46.975500000000011</v>
      </c>
      <c r="T242" s="23">
        <f t="shared" si="21"/>
        <v>42.705000000000005</v>
      </c>
      <c r="U242" s="23">
        <f t="shared" si="17"/>
        <v>38.434500000000007</v>
      </c>
    </row>
    <row r="243" spans="1:21" x14ac:dyDescent="0.2">
      <c r="A243" s="16" t="str">
        <f t="shared" si="18"/>
        <v>КОНДЕНСАТОР К53-69 «D» - 32В - 2,2мкФ</v>
      </c>
      <c r="B243" s="24">
        <v>32</v>
      </c>
      <c r="C243" s="18">
        <v>2.2000000000000002</v>
      </c>
      <c r="D243" s="19" t="s">
        <v>24</v>
      </c>
      <c r="E243" s="20" t="s">
        <v>25</v>
      </c>
      <c r="F243" s="21">
        <f t="shared" si="19"/>
        <v>96.210000000000008</v>
      </c>
      <c r="G243" s="21">
        <f t="shared" si="19"/>
        <v>88.19250000000001</v>
      </c>
      <c r="H243" s="21">
        <f t="shared" si="19"/>
        <v>80.175000000000011</v>
      </c>
      <c r="I243" s="21">
        <f t="shared" si="15"/>
        <v>72.157499999999999</v>
      </c>
      <c r="J243" s="21">
        <f t="shared" si="20"/>
        <v>76.968000000000004</v>
      </c>
      <c r="K243" s="21">
        <f t="shared" si="20"/>
        <v>70.554000000000002</v>
      </c>
      <c r="L243" s="21">
        <f t="shared" si="20"/>
        <v>64.14</v>
      </c>
      <c r="M243" s="21">
        <f t="shared" si="16"/>
        <v>57.725999999999999</v>
      </c>
      <c r="N243" s="22">
        <v>64.14</v>
      </c>
      <c r="O243" s="22">
        <v>58.795000000000009</v>
      </c>
      <c r="P243" s="22">
        <v>53.45</v>
      </c>
      <c r="Q243" s="22">
        <v>48.105000000000004</v>
      </c>
      <c r="R243" s="23">
        <f t="shared" si="21"/>
        <v>57.725999999999999</v>
      </c>
      <c r="S243" s="23">
        <f t="shared" si="21"/>
        <v>52.915500000000009</v>
      </c>
      <c r="T243" s="23">
        <f t="shared" si="21"/>
        <v>48.105000000000004</v>
      </c>
      <c r="U243" s="23">
        <f t="shared" si="17"/>
        <v>43.294500000000006</v>
      </c>
    </row>
    <row r="244" spans="1:21" x14ac:dyDescent="0.2">
      <c r="A244" s="16" t="str">
        <f t="shared" si="18"/>
        <v>КОНДЕНСАТОР К53-69 «D» - 32В - 3,3мкФ</v>
      </c>
      <c r="B244" s="24">
        <v>32</v>
      </c>
      <c r="C244" s="18">
        <v>3.3</v>
      </c>
      <c r="D244" s="19" t="s">
        <v>24</v>
      </c>
      <c r="E244" s="20" t="s">
        <v>25</v>
      </c>
      <c r="F244" s="21">
        <f t="shared" si="19"/>
        <v>62.495999999999995</v>
      </c>
      <c r="G244" s="21">
        <f t="shared" si="19"/>
        <v>57.287999999999997</v>
      </c>
      <c r="H244" s="21">
        <f t="shared" si="19"/>
        <v>52.08</v>
      </c>
      <c r="I244" s="21">
        <f t="shared" si="15"/>
        <v>46.872</v>
      </c>
      <c r="J244" s="21">
        <f t="shared" si="20"/>
        <v>49.996799999999993</v>
      </c>
      <c r="K244" s="21">
        <f t="shared" si="20"/>
        <v>45.830399999999997</v>
      </c>
      <c r="L244" s="21">
        <f t="shared" si="20"/>
        <v>41.663999999999994</v>
      </c>
      <c r="M244" s="21">
        <f t="shared" si="16"/>
        <v>37.497599999999998</v>
      </c>
      <c r="N244" s="22">
        <v>41.663999999999994</v>
      </c>
      <c r="O244" s="22">
        <v>38.192</v>
      </c>
      <c r="P244" s="22">
        <v>34.72</v>
      </c>
      <c r="Q244" s="22">
        <v>31.248000000000001</v>
      </c>
      <c r="R244" s="23">
        <f t="shared" si="21"/>
        <v>37.497599999999998</v>
      </c>
      <c r="S244" s="23">
        <f t="shared" si="21"/>
        <v>34.372799999999998</v>
      </c>
      <c r="T244" s="23">
        <f t="shared" si="21"/>
        <v>31.248000000000001</v>
      </c>
      <c r="U244" s="23">
        <f t="shared" si="17"/>
        <v>28.123200000000001</v>
      </c>
    </row>
    <row r="245" spans="1:21" x14ac:dyDescent="0.2">
      <c r="A245" s="16" t="str">
        <f t="shared" si="18"/>
        <v>КОНДЕНСАТОР К53-69 «D» - 32В - 4,7мкФ</v>
      </c>
      <c r="B245" s="24">
        <v>32</v>
      </c>
      <c r="C245" s="18">
        <v>4.7</v>
      </c>
      <c r="D245" s="19" t="s">
        <v>24</v>
      </c>
      <c r="E245" s="20" t="s">
        <v>25</v>
      </c>
      <c r="F245" s="21">
        <f t="shared" si="19"/>
        <v>62.171999999999997</v>
      </c>
      <c r="G245" s="21">
        <f t="shared" si="19"/>
        <v>56.991</v>
      </c>
      <c r="H245" s="21">
        <f t="shared" si="19"/>
        <v>51.81</v>
      </c>
      <c r="I245" s="21">
        <f t="shared" si="15"/>
        <v>46.628999999999998</v>
      </c>
      <c r="J245" s="21">
        <f t="shared" si="20"/>
        <v>49.7376</v>
      </c>
      <c r="K245" s="21">
        <f t="shared" si="20"/>
        <v>45.592799999999997</v>
      </c>
      <c r="L245" s="21">
        <f t="shared" si="20"/>
        <v>41.448</v>
      </c>
      <c r="M245" s="21">
        <f t="shared" si="16"/>
        <v>37.303199999999997</v>
      </c>
      <c r="N245" s="22">
        <v>41.448</v>
      </c>
      <c r="O245" s="22">
        <v>37.994</v>
      </c>
      <c r="P245" s="22">
        <v>34.54</v>
      </c>
      <c r="Q245" s="22">
        <v>31.085999999999999</v>
      </c>
      <c r="R245" s="23">
        <f t="shared" si="21"/>
        <v>37.303200000000004</v>
      </c>
      <c r="S245" s="23">
        <f t="shared" si="21"/>
        <v>34.194600000000001</v>
      </c>
      <c r="T245" s="23">
        <f t="shared" si="21"/>
        <v>31.085999999999999</v>
      </c>
      <c r="U245" s="23">
        <f t="shared" si="17"/>
        <v>27.977399999999999</v>
      </c>
    </row>
    <row r="246" spans="1:21" x14ac:dyDescent="0.2">
      <c r="A246" s="16" t="str">
        <f t="shared" si="18"/>
        <v>КОНДЕНСАТОР К53-69 «D» - 32В - 6,8мкФ</v>
      </c>
      <c r="B246" s="24">
        <v>32</v>
      </c>
      <c r="C246" s="18">
        <v>6.8</v>
      </c>
      <c r="D246" s="19" t="s">
        <v>24</v>
      </c>
      <c r="E246" s="20" t="s">
        <v>25</v>
      </c>
      <c r="F246" s="21">
        <f t="shared" si="19"/>
        <v>75.671999999999997</v>
      </c>
      <c r="G246" s="21">
        <f t="shared" si="19"/>
        <v>69.366</v>
      </c>
      <c r="H246" s="21">
        <f t="shared" si="19"/>
        <v>63.06</v>
      </c>
      <c r="I246" s="21">
        <f t="shared" si="15"/>
        <v>56.753999999999998</v>
      </c>
      <c r="J246" s="21">
        <f t="shared" si="20"/>
        <v>60.537599999999998</v>
      </c>
      <c r="K246" s="21">
        <f t="shared" si="20"/>
        <v>55.492799999999995</v>
      </c>
      <c r="L246" s="21">
        <f t="shared" si="20"/>
        <v>50.448</v>
      </c>
      <c r="M246" s="21">
        <f t="shared" si="16"/>
        <v>45.403199999999998</v>
      </c>
      <c r="N246" s="22">
        <v>50.448</v>
      </c>
      <c r="O246" s="22">
        <v>46.244</v>
      </c>
      <c r="P246" s="22">
        <v>42.04</v>
      </c>
      <c r="Q246" s="22">
        <v>37.835999999999999</v>
      </c>
      <c r="R246" s="23">
        <f t="shared" si="21"/>
        <v>45.403199999999998</v>
      </c>
      <c r="S246" s="23">
        <f t="shared" si="21"/>
        <v>41.619599999999998</v>
      </c>
      <c r="T246" s="23">
        <f t="shared" si="21"/>
        <v>37.835999999999999</v>
      </c>
      <c r="U246" s="23">
        <f t="shared" si="17"/>
        <v>34.052399999999999</v>
      </c>
    </row>
    <row r="247" spans="1:21" x14ac:dyDescent="0.2">
      <c r="A247" s="16" t="str">
        <f t="shared" si="18"/>
        <v>КОНДЕНСАТОР К53-69 «D» - 32В - 10мкФ</v>
      </c>
      <c r="B247" s="24">
        <v>32</v>
      </c>
      <c r="C247" s="18">
        <v>10</v>
      </c>
      <c r="D247" s="19" t="s">
        <v>24</v>
      </c>
      <c r="E247" s="20" t="s">
        <v>25</v>
      </c>
      <c r="F247" s="21">
        <f t="shared" si="19"/>
        <v>61.091999999999992</v>
      </c>
      <c r="G247" s="21">
        <f t="shared" si="19"/>
        <v>56.001000000000005</v>
      </c>
      <c r="H247" s="21">
        <f t="shared" si="19"/>
        <v>50.91</v>
      </c>
      <c r="I247" s="21">
        <f t="shared" si="15"/>
        <v>45.819000000000003</v>
      </c>
      <c r="J247" s="21">
        <f t="shared" si="20"/>
        <v>48.873599999999989</v>
      </c>
      <c r="K247" s="21">
        <f t="shared" si="20"/>
        <v>44.800800000000002</v>
      </c>
      <c r="L247" s="21">
        <f t="shared" si="20"/>
        <v>40.727999999999994</v>
      </c>
      <c r="M247" s="21">
        <f t="shared" si="16"/>
        <v>36.655200000000001</v>
      </c>
      <c r="N247" s="22">
        <v>40.727999999999994</v>
      </c>
      <c r="O247" s="22">
        <v>37.334000000000003</v>
      </c>
      <c r="P247" s="22">
        <v>33.94</v>
      </c>
      <c r="Q247" s="22">
        <v>30.545999999999999</v>
      </c>
      <c r="R247" s="23">
        <f t="shared" si="21"/>
        <v>36.655199999999994</v>
      </c>
      <c r="S247" s="23">
        <f t="shared" si="21"/>
        <v>33.600600000000007</v>
      </c>
      <c r="T247" s="23">
        <f t="shared" si="21"/>
        <v>30.545999999999999</v>
      </c>
      <c r="U247" s="23">
        <f t="shared" si="17"/>
        <v>27.491399999999999</v>
      </c>
    </row>
    <row r="248" spans="1:21" x14ac:dyDescent="0.2">
      <c r="A248" s="16" t="str">
        <f t="shared" si="18"/>
        <v>КОНДЕНСАТОР К53-69 «D» - 32В - 15мкФ</v>
      </c>
      <c r="B248" s="24">
        <v>32</v>
      </c>
      <c r="C248" s="18">
        <v>15</v>
      </c>
      <c r="D248" s="19" t="s">
        <v>24</v>
      </c>
      <c r="E248" s="20" t="s">
        <v>25</v>
      </c>
      <c r="F248" s="21">
        <f t="shared" si="19"/>
        <v>64.08</v>
      </c>
      <c r="G248" s="21">
        <f t="shared" si="19"/>
        <v>58.740000000000009</v>
      </c>
      <c r="H248" s="21">
        <f t="shared" si="19"/>
        <v>53.400000000000006</v>
      </c>
      <c r="I248" s="21">
        <f t="shared" si="15"/>
        <v>48.06</v>
      </c>
      <c r="J248" s="21">
        <f t="shared" si="20"/>
        <v>51.263999999999996</v>
      </c>
      <c r="K248" s="21">
        <f t="shared" si="20"/>
        <v>46.992000000000004</v>
      </c>
      <c r="L248" s="21">
        <f t="shared" si="20"/>
        <v>42.72</v>
      </c>
      <c r="M248" s="21">
        <f t="shared" si="16"/>
        <v>38.448</v>
      </c>
      <c r="N248" s="22">
        <v>42.72</v>
      </c>
      <c r="O248" s="22">
        <v>39.160000000000004</v>
      </c>
      <c r="P248" s="22">
        <v>35.6</v>
      </c>
      <c r="Q248" s="22">
        <v>32.04</v>
      </c>
      <c r="R248" s="23">
        <f t="shared" si="21"/>
        <v>38.448</v>
      </c>
      <c r="S248" s="23">
        <f t="shared" si="21"/>
        <v>35.244000000000007</v>
      </c>
      <c r="T248" s="23">
        <f t="shared" si="21"/>
        <v>32.04</v>
      </c>
      <c r="U248" s="23">
        <f t="shared" si="17"/>
        <v>28.835999999999999</v>
      </c>
    </row>
    <row r="249" spans="1:21" x14ac:dyDescent="0.2">
      <c r="A249" s="16" t="str">
        <f t="shared" si="18"/>
        <v>КОНДЕНСАТОР К53-69 «D» - 40В - 2,2мкФ</v>
      </c>
      <c r="B249" s="24">
        <v>40</v>
      </c>
      <c r="C249" s="18">
        <v>2.2000000000000002</v>
      </c>
      <c r="D249" s="19" t="s">
        <v>24</v>
      </c>
      <c r="E249" s="20" t="s">
        <v>25</v>
      </c>
      <c r="F249" s="21">
        <f t="shared" si="19"/>
        <v>56.213999999999999</v>
      </c>
      <c r="G249" s="21">
        <f t="shared" si="19"/>
        <v>51.529499999999999</v>
      </c>
      <c r="H249" s="21">
        <f t="shared" si="19"/>
        <v>46.844999999999999</v>
      </c>
      <c r="I249" s="21">
        <f t="shared" si="15"/>
        <v>42.160499999999999</v>
      </c>
      <c r="J249" s="21">
        <f t="shared" si="20"/>
        <v>44.971199999999996</v>
      </c>
      <c r="K249" s="21">
        <f t="shared" si="20"/>
        <v>41.223599999999998</v>
      </c>
      <c r="L249" s="21">
        <f t="shared" si="20"/>
        <v>37.475999999999999</v>
      </c>
      <c r="M249" s="21">
        <f t="shared" si="16"/>
        <v>33.728400000000001</v>
      </c>
      <c r="N249" s="22">
        <v>37.475999999999999</v>
      </c>
      <c r="O249" s="22">
        <v>34.353000000000002</v>
      </c>
      <c r="P249" s="22">
        <v>31.23</v>
      </c>
      <c r="Q249" s="22">
        <v>28.106999999999999</v>
      </c>
      <c r="R249" s="23">
        <f t="shared" si="21"/>
        <v>33.728400000000001</v>
      </c>
      <c r="S249" s="23">
        <f t="shared" si="21"/>
        <v>30.917700000000004</v>
      </c>
      <c r="T249" s="23">
        <f t="shared" si="21"/>
        <v>28.106999999999999</v>
      </c>
      <c r="U249" s="23">
        <f t="shared" si="17"/>
        <v>25.296299999999999</v>
      </c>
    </row>
    <row r="250" spans="1:21" x14ac:dyDescent="0.2">
      <c r="A250" s="16" t="str">
        <f t="shared" si="18"/>
        <v>КОНДЕНСАТОР К53-69 «D» - 40В - 3,3мкФ</v>
      </c>
      <c r="B250" s="24">
        <v>40</v>
      </c>
      <c r="C250" s="18">
        <v>3.3</v>
      </c>
      <c r="D250" s="19" t="s">
        <v>24</v>
      </c>
      <c r="E250" s="20" t="s">
        <v>25</v>
      </c>
      <c r="F250" s="21">
        <f t="shared" si="19"/>
        <v>62.189999999999991</v>
      </c>
      <c r="G250" s="21">
        <f t="shared" si="19"/>
        <v>57.007500000000007</v>
      </c>
      <c r="H250" s="21">
        <f t="shared" si="19"/>
        <v>51.824999999999996</v>
      </c>
      <c r="I250" s="21">
        <f t="shared" si="15"/>
        <v>46.642499999999998</v>
      </c>
      <c r="J250" s="21">
        <f t="shared" si="20"/>
        <v>49.751999999999988</v>
      </c>
      <c r="K250" s="21">
        <f t="shared" si="20"/>
        <v>45.606000000000002</v>
      </c>
      <c r="L250" s="21">
        <f t="shared" si="20"/>
        <v>41.459999999999994</v>
      </c>
      <c r="M250" s="21">
        <f t="shared" si="16"/>
        <v>37.314</v>
      </c>
      <c r="N250" s="22">
        <v>41.459999999999994</v>
      </c>
      <c r="O250" s="22">
        <v>38.005000000000003</v>
      </c>
      <c r="P250" s="22">
        <v>34.549999999999997</v>
      </c>
      <c r="Q250" s="22">
        <v>31.094999999999999</v>
      </c>
      <c r="R250" s="23">
        <f t="shared" si="21"/>
        <v>37.313999999999993</v>
      </c>
      <c r="S250" s="23">
        <f t="shared" si="21"/>
        <v>34.204500000000003</v>
      </c>
      <c r="T250" s="23">
        <f t="shared" si="21"/>
        <v>31.094999999999999</v>
      </c>
      <c r="U250" s="23">
        <f t="shared" si="17"/>
        <v>27.985499999999998</v>
      </c>
    </row>
    <row r="251" spans="1:21" x14ac:dyDescent="0.2">
      <c r="A251" s="16" t="str">
        <f t="shared" si="18"/>
        <v>КОНДЕНСАТОР К53-69 «D» - 40В - 4,7мкФ</v>
      </c>
      <c r="B251" s="24">
        <v>40</v>
      </c>
      <c r="C251" s="18">
        <v>4.7</v>
      </c>
      <c r="D251" s="19" t="s">
        <v>24</v>
      </c>
      <c r="E251" s="20" t="s">
        <v>25</v>
      </c>
      <c r="F251" s="21">
        <f t="shared" si="19"/>
        <v>89.639999999999986</v>
      </c>
      <c r="G251" s="21">
        <f t="shared" si="19"/>
        <v>82.17</v>
      </c>
      <c r="H251" s="21">
        <f t="shared" si="19"/>
        <v>74.699999999999989</v>
      </c>
      <c r="I251" s="21">
        <f t="shared" si="15"/>
        <v>67.23</v>
      </c>
      <c r="J251" s="21">
        <f t="shared" si="20"/>
        <v>71.711999999999989</v>
      </c>
      <c r="K251" s="21">
        <f t="shared" si="20"/>
        <v>65.736000000000004</v>
      </c>
      <c r="L251" s="21">
        <f t="shared" si="20"/>
        <v>59.759999999999991</v>
      </c>
      <c r="M251" s="21">
        <f t="shared" si="16"/>
        <v>53.783999999999999</v>
      </c>
      <c r="N251" s="22">
        <v>59.759999999999991</v>
      </c>
      <c r="O251" s="22">
        <v>54.78</v>
      </c>
      <c r="P251" s="22">
        <v>49.8</v>
      </c>
      <c r="Q251" s="22">
        <v>44.82</v>
      </c>
      <c r="R251" s="23">
        <f t="shared" si="21"/>
        <v>53.783999999999992</v>
      </c>
      <c r="S251" s="23">
        <f t="shared" si="21"/>
        <v>49.302</v>
      </c>
      <c r="T251" s="23">
        <f t="shared" si="21"/>
        <v>44.82</v>
      </c>
      <c r="U251" s="23">
        <f t="shared" si="17"/>
        <v>40.338000000000001</v>
      </c>
    </row>
    <row r="252" spans="1:21" x14ac:dyDescent="0.2">
      <c r="A252" s="16" t="str">
        <f t="shared" si="18"/>
        <v>КОНДЕНСАТОР К53-69 «D» - 40В - 6,8мкФ</v>
      </c>
      <c r="B252" s="24">
        <v>40</v>
      </c>
      <c r="C252" s="18">
        <v>6.8</v>
      </c>
      <c r="D252" s="19" t="s">
        <v>24</v>
      </c>
      <c r="E252" s="20" t="s">
        <v>25</v>
      </c>
      <c r="F252" s="21">
        <f t="shared" si="19"/>
        <v>78.606000000000009</v>
      </c>
      <c r="G252" s="21">
        <f t="shared" si="19"/>
        <v>72.055500000000009</v>
      </c>
      <c r="H252" s="21">
        <f t="shared" si="19"/>
        <v>65.504999999999995</v>
      </c>
      <c r="I252" s="21">
        <f t="shared" si="15"/>
        <v>58.95450000000001</v>
      </c>
      <c r="J252" s="21">
        <f t="shared" si="20"/>
        <v>62.884799999999998</v>
      </c>
      <c r="K252" s="21">
        <f t="shared" si="20"/>
        <v>57.644400000000005</v>
      </c>
      <c r="L252" s="21">
        <f t="shared" si="20"/>
        <v>52.404000000000003</v>
      </c>
      <c r="M252" s="21">
        <f t="shared" si="16"/>
        <v>47.163600000000002</v>
      </c>
      <c r="N252" s="22">
        <v>52.404000000000003</v>
      </c>
      <c r="O252" s="22">
        <v>48.037000000000006</v>
      </c>
      <c r="P252" s="22">
        <v>43.67</v>
      </c>
      <c r="Q252" s="22">
        <v>39.303000000000004</v>
      </c>
      <c r="R252" s="23">
        <f t="shared" si="21"/>
        <v>47.163600000000002</v>
      </c>
      <c r="S252" s="23">
        <f t="shared" si="21"/>
        <v>43.233300000000007</v>
      </c>
      <c r="T252" s="23">
        <f t="shared" si="21"/>
        <v>39.303000000000004</v>
      </c>
      <c r="U252" s="23">
        <f t="shared" si="17"/>
        <v>35.372700000000002</v>
      </c>
    </row>
    <row r="253" spans="1:21" x14ac:dyDescent="0.2">
      <c r="A253" s="16" t="str">
        <f t="shared" si="18"/>
        <v>КОНДЕНСАТОР К53-69 «D» - 40В - 10мкФ</v>
      </c>
      <c r="B253" s="24">
        <v>40</v>
      </c>
      <c r="C253" s="18">
        <v>10</v>
      </c>
      <c r="D253" s="19" t="s">
        <v>24</v>
      </c>
      <c r="E253" s="20" t="s">
        <v>25</v>
      </c>
      <c r="F253" s="21">
        <f t="shared" si="19"/>
        <v>68.615999999999985</v>
      </c>
      <c r="G253" s="21">
        <f t="shared" si="19"/>
        <v>62.898000000000003</v>
      </c>
      <c r="H253" s="21">
        <f t="shared" si="19"/>
        <v>57.179999999999993</v>
      </c>
      <c r="I253" s="21">
        <f t="shared" si="15"/>
        <v>51.462000000000003</v>
      </c>
      <c r="J253" s="21">
        <f t="shared" si="20"/>
        <v>54.892799999999987</v>
      </c>
      <c r="K253" s="21">
        <f t="shared" si="20"/>
        <v>50.318400000000004</v>
      </c>
      <c r="L253" s="21">
        <f t="shared" si="20"/>
        <v>45.743999999999993</v>
      </c>
      <c r="M253" s="21">
        <f t="shared" si="16"/>
        <v>41.169599999999996</v>
      </c>
      <c r="N253" s="22">
        <v>45.743999999999993</v>
      </c>
      <c r="O253" s="22">
        <v>41.932000000000002</v>
      </c>
      <c r="P253" s="22">
        <v>38.119999999999997</v>
      </c>
      <c r="Q253" s="22">
        <v>34.308</v>
      </c>
      <c r="R253" s="23">
        <f t="shared" si="21"/>
        <v>41.169599999999996</v>
      </c>
      <c r="S253" s="23">
        <f t="shared" si="21"/>
        <v>37.738800000000005</v>
      </c>
      <c r="T253" s="23">
        <f t="shared" si="21"/>
        <v>34.308</v>
      </c>
      <c r="U253" s="23">
        <f t="shared" si="17"/>
        <v>30.877200000000002</v>
      </c>
    </row>
    <row r="254" spans="1:21" x14ac:dyDescent="0.2">
      <c r="A254" s="16" t="str">
        <f t="shared" si="18"/>
        <v>КОНДЕНСАТОР К53-69 «D» - 40В - 15мкФ</v>
      </c>
      <c r="B254" s="24">
        <v>40</v>
      </c>
      <c r="C254" s="18">
        <v>15</v>
      </c>
      <c r="D254" s="19" t="s">
        <v>24</v>
      </c>
      <c r="E254" s="20" t="s">
        <v>25</v>
      </c>
      <c r="F254" s="21">
        <f t="shared" si="19"/>
        <v>64.097999999999999</v>
      </c>
      <c r="G254" s="21">
        <f t="shared" si="19"/>
        <v>58.756500000000003</v>
      </c>
      <c r="H254" s="21">
        <f t="shared" si="19"/>
        <v>53.414999999999999</v>
      </c>
      <c r="I254" s="21">
        <f t="shared" si="15"/>
        <v>48.073499999999996</v>
      </c>
      <c r="J254" s="21">
        <f t="shared" si="20"/>
        <v>51.278399999999998</v>
      </c>
      <c r="K254" s="21">
        <f t="shared" si="20"/>
        <v>47.005199999999995</v>
      </c>
      <c r="L254" s="21">
        <f t="shared" si="20"/>
        <v>42.731999999999999</v>
      </c>
      <c r="M254" s="21">
        <f t="shared" si="16"/>
        <v>38.458799999999997</v>
      </c>
      <c r="N254" s="22">
        <v>42.731999999999999</v>
      </c>
      <c r="O254" s="22">
        <v>39.170999999999999</v>
      </c>
      <c r="P254" s="22">
        <v>35.61</v>
      </c>
      <c r="Q254" s="22">
        <v>32.048999999999999</v>
      </c>
      <c r="R254" s="23">
        <f t="shared" si="21"/>
        <v>38.458800000000004</v>
      </c>
      <c r="S254" s="23">
        <f t="shared" si="21"/>
        <v>35.253900000000002</v>
      </c>
      <c r="T254" s="23">
        <f t="shared" si="21"/>
        <v>32.048999999999999</v>
      </c>
      <c r="U254" s="23">
        <f t="shared" si="17"/>
        <v>28.844100000000001</v>
      </c>
    </row>
    <row r="255" spans="1:21" x14ac:dyDescent="0.2">
      <c r="A255" s="16" t="str">
        <f t="shared" si="18"/>
        <v>КОНДЕНСАТОР К53-69 «D» - 50В - 1мкФ</v>
      </c>
      <c r="B255" s="24">
        <v>50</v>
      </c>
      <c r="C255" s="18">
        <v>1</v>
      </c>
      <c r="D255" s="19" t="s">
        <v>24</v>
      </c>
      <c r="E255" s="20" t="s">
        <v>25</v>
      </c>
      <c r="F255" s="21">
        <f t="shared" si="19"/>
        <v>57.042000000000002</v>
      </c>
      <c r="G255" s="21">
        <f t="shared" si="19"/>
        <v>52.288499999999999</v>
      </c>
      <c r="H255" s="21">
        <f t="shared" si="19"/>
        <v>47.535000000000004</v>
      </c>
      <c r="I255" s="21">
        <f t="shared" si="15"/>
        <v>42.781500000000001</v>
      </c>
      <c r="J255" s="21">
        <f t="shared" si="20"/>
        <v>45.633599999999994</v>
      </c>
      <c r="K255" s="21">
        <f t="shared" si="20"/>
        <v>41.830800000000004</v>
      </c>
      <c r="L255" s="21">
        <f t="shared" si="20"/>
        <v>38.027999999999999</v>
      </c>
      <c r="M255" s="21">
        <f t="shared" si="16"/>
        <v>34.225200000000001</v>
      </c>
      <c r="N255" s="22">
        <v>38.027999999999999</v>
      </c>
      <c r="O255" s="22">
        <v>34.859000000000002</v>
      </c>
      <c r="P255" s="22">
        <v>31.69</v>
      </c>
      <c r="Q255" s="22">
        <v>28.521000000000001</v>
      </c>
      <c r="R255" s="23">
        <f t="shared" si="21"/>
        <v>34.225200000000001</v>
      </c>
      <c r="S255" s="23">
        <f t="shared" si="21"/>
        <v>31.373100000000001</v>
      </c>
      <c r="T255" s="23">
        <f t="shared" si="21"/>
        <v>28.521000000000001</v>
      </c>
      <c r="U255" s="23">
        <f t="shared" si="17"/>
        <v>25.668900000000001</v>
      </c>
    </row>
    <row r="256" spans="1:21" x14ac:dyDescent="0.2">
      <c r="A256" s="16" t="str">
        <f t="shared" si="18"/>
        <v>КОНДЕНСАТОР К53-69 «D» - 50В - 1,5мкФ</v>
      </c>
      <c r="B256" s="24">
        <v>50</v>
      </c>
      <c r="C256" s="18">
        <v>1.5</v>
      </c>
      <c r="D256" s="19" t="s">
        <v>24</v>
      </c>
      <c r="E256" s="20" t="s">
        <v>25</v>
      </c>
      <c r="F256" s="21">
        <f t="shared" si="19"/>
        <v>99.287999999999982</v>
      </c>
      <c r="G256" s="21">
        <f t="shared" si="19"/>
        <v>91.01400000000001</v>
      </c>
      <c r="H256" s="21">
        <f t="shared" si="19"/>
        <v>82.74</v>
      </c>
      <c r="I256" s="21">
        <f t="shared" si="15"/>
        <v>74.465999999999994</v>
      </c>
      <c r="J256" s="21">
        <f t="shared" si="20"/>
        <v>79.430399999999992</v>
      </c>
      <c r="K256" s="21">
        <f t="shared" si="20"/>
        <v>72.811199999999999</v>
      </c>
      <c r="L256" s="21">
        <f t="shared" si="20"/>
        <v>66.191999999999993</v>
      </c>
      <c r="M256" s="21">
        <f t="shared" si="16"/>
        <v>59.572799999999994</v>
      </c>
      <c r="N256" s="22">
        <v>66.191999999999993</v>
      </c>
      <c r="O256" s="22">
        <v>60.676000000000002</v>
      </c>
      <c r="P256" s="22">
        <v>55.16</v>
      </c>
      <c r="Q256" s="22">
        <v>49.643999999999998</v>
      </c>
      <c r="R256" s="23">
        <f t="shared" si="21"/>
        <v>59.572799999999994</v>
      </c>
      <c r="S256" s="23">
        <f t="shared" si="21"/>
        <v>54.608400000000003</v>
      </c>
      <c r="T256" s="23">
        <f t="shared" si="21"/>
        <v>49.643999999999998</v>
      </c>
      <c r="U256" s="23">
        <f t="shared" si="17"/>
        <v>44.679600000000001</v>
      </c>
    </row>
    <row r="257" spans="1:21" x14ac:dyDescent="0.2">
      <c r="A257" s="16" t="str">
        <f t="shared" si="18"/>
        <v>КОНДЕНСАТОР К53-69 «D» - 50В - 2,2мкФ</v>
      </c>
      <c r="B257" s="24">
        <v>50</v>
      </c>
      <c r="C257" s="18">
        <v>2.2000000000000002</v>
      </c>
      <c r="D257" s="19" t="s">
        <v>24</v>
      </c>
      <c r="E257" s="20" t="s">
        <v>25</v>
      </c>
      <c r="F257" s="21">
        <f t="shared" si="19"/>
        <v>62.225999999999999</v>
      </c>
      <c r="G257" s="21">
        <f t="shared" si="19"/>
        <v>57.040500000000002</v>
      </c>
      <c r="H257" s="21">
        <f t="shared" si="19"/>
        <v>51.855000000000004</v>
      </c>
      <c r="I257" s="21">
        <f t="shared" si="15"/>
        <v>46.669499999999999</v>
      </c>
      <c r="J257" s="21">
        <f t="shared" si="20"/>
        <v>49.780799999999999</v>
      </c>
      <c r="K257" s="21">
        <f t="shared" si="20"/>
        <v>45.632399999999997</v>
      </c>
      <c r="L257" s="21">
        <f t="shared" si="20"/>
        <v>41.484000000000002</v>
      </c>
      <c r="M257" s="21">
        <f t="shared" si="16"/>
        <v>37.335599999999999</v>
      </c>
      <c r="N257" s="22">
        <v>41.484000000000002</v>
      </c>
      <c r="O257" s="22">
        <v>38.027000000000001</v>
      </c>
      <c r="P257" s="22">
        <v>34.57</v>
      </c>
      <c r="Q257" s="22">
        <v>31.113</v>
      </c>
      <c r="R257" s="23">
        <f t="shared" si="21"/>
        <v>37.335599999999999</v>
      </c>
      <c r="S257" s="23">
        <f t="shared" si="21"/>
        <v>34.224299999999999</v>
      </c>
      <c r="T257" s="23">
        <f t="shared" si="21"/>
        <v>31.113</v>
      </c>
      <c r="U257" s="23">
        <f t="shared" si="17"/>
        <v>28.0017</v>
      </c>
    </row>
    <row r="258" spans="1:21" x14ac:dyDescent="0.2">
      <c r="A258" s="16" t="str">
        <f t="shared" si="18"/>
        <v>КОНДЕНСАТОР К53-69 «D» - 50В - 3,3мкФ</v>
      </c>
      <c r="B258" s="24">
        <v>50</v>
      </c>
      <c r="C258" s="18">
        <v>3.3</v>
      </c>
      <c r="D258" s="19" t="s">
        <v>24</v>
      </c>
      <c r="E258" s="20" t="s">
        <v>25</v>
      </c>
      <c r="F258" s="21">
        <f t="shared" si="19"/>
        <v>62.225999999999999</v>
      </c>
      <c r="G258" s="21">
        <f t="shared" si="19"/>
        <v>57.040500000000002</v>
      </c>
      <c r="H258" s="21">
        <f t="shared" si="19"/>
        <v>51.855000000000004</v>
      </c>
      <c r="I258" s="21">
        <f t="shared" si="15"/>
        <v>46.669499999999999</v>
      </c>
      <c r="J258" s="21">
        <f t="shared" si="20"/>
        <v>49.780799999999999</v>
      </c>
      <c r="K258" s="21">
        <f t="shared" si="20"/>
        <v>45.632399999999997</v>
      </c>
      <c r="L258" s="21">
        <f t="shared" si="20"/>
        <v>41.484000000000002</v>
      </c>
      <c r="M258" s="21">
        <f t="shared" si="16"/>
        <v>37.335599999999999</v>
      </c>
      <c r="N258" s="22">
        <v>41.484000000000002</v>
      </c>
      <c r="O258" s="22">
        <v>38.027000000000001</v>
      </c>
      <c r="P258" s="22">
        <v>34.57</v>
      </c>
      <c r="Q258" s="22">
        <v>31.113</v>
      </c>
      <c r="R258" s="23">
        <f t="shared" si="21"/>
        <v>37.335599999999999</v>
      </c>
      <c r="S258" s="23">
        <f t="shared" si="21"/>
        <v>34.224299999999999</v>
      </c>
      <c r="T258" s="23">
        <f t="shared" si="21"/>
        <v>31.113</v>
      </c>
      <c r="U258" s="23">
        <f t="shared" si="17"/>
        <v>28.0017</v>
      </c>
    </row>
    <row r="259" spans="1:21" x14ac:dyDescent="0.2">
      <c r="A259" s="16" t="str">
        <f t="shared" si="18"/>
        <v>КОНДЕНСАТОР К53-69 «D» - 50В - 4,7мкФ</v>
      </c>
      <c r="B259" s="24">
        <v>50</v>
      </c>
      <c r="C259" s="18">
        <v>4.7</v>
      </c>
      <c r="D259" s="19" t="s">
        <v>24</v>
      </c>
      <c r="E259" s="20" t="s">
        <v>25</v>
      </c>
      <c r="F259" s="21">
        <f t="shared" si="19"/>
        <v>92.537999999999982</v>
      </c>
      <c r="G259" s="21">
        <f t="shared" si="19"/>
        <v>84.82650000000001</v>
      </c>
      <c r="H259" s="21">
        <f t="shared" si="19"/>
        <v>77.114999999999995</v>
      </c>
      <c r="I259" s="21">
        <f t="shared" si="15"/>
        <v>69.403499999999994</v>
      </c>
      <c r="J259" s="21">
        <f t="shared" si="20"/>
        <v>74.030399999999986</v>
      </c>
      <c r="K259" s="21">
        <f t="shared" si="20"/>
        <v>67.861199999999997</v>
      </c>
      <c r="L259" s="21">
        <f t="shared" si="20"/>
        <v>61.691999999999993</v>
      </c>
      <c r="M259" s="21">
        <f t="shared" si="16"/>
        <v>55.522799999999997</v>
      </c>
      <c r="N259" s="22">
        <v>61.691999999999993</v>
      </c>
      <c r="O259" s="22">
        <v>56.551000000000002</v>
      </c>
      <c r="P259" s="22">
        <v>51.41</v>
      </c>
      <c r="Q259" s="22">
        <v>46.268999999999998</v>
      </c>
      <c r="R259" s="23">
        <f t="shared" si="21"/>
        <v>55.522799999999997</v>
      </c>
      <c r="S259" s="23">
        <f t="shared" si="21"/>
        <v>50.895900000000005</v>
      </c>
      <c r="T259" s="23">
        <f t="shared" si="21"/>
        <v>46.268999999999998</v>
      </c>
      <c r="U259" s="23">
        <f t="shared" si="17"/>
        <v>41.642099999999999</v>
      </c>
    </row>
    <row r="260" spans="1:21" x14ac:dyDescent="0.2">
      <c r="A260" s="16" t="str">
        <f t="shared" si="18"/>
        <v>КОНДЕНСАТОР К53-69 «D» - 50В - 6,8мкФ</v>
      </c>
      <c r="B260" s="24">
        <v>50</v>
      </c>
      <c r="C260" s="18">
        <v>6.8</v>
      </c>
      <c r="D260" s="19" t="s">
        <v>24</v>
      </c>
      <c r="E260" s="20" t="s">
        <v>25</v>
      </c>
      <c r="F260" s="21">
        <f t="shared" si="19"/>
        <v>78.660000000000011</v>
      </c>
      <c r="G260" s="21">
        <f t="shared" si="19"/>
        <v>72.105000000000018</v>
      </c>
      <c r="H260" s="21">
        <f t="shared" si="19"/>
        <v>65.550000000000011</v>
      </c>
      <c r="I260" s="21">
        <f t="shared" si="15"/>
        <v>58.995000000000005</v>
      </c>
      <c r="J260" s="21">
        <f t="shared" si="20"/>
        <v>62.928000000000004</v>
      </c>
      <c r="K260" s="21">
        <f t="shared" si="20"/>
        <v>57.684000000000005</v>
      </c>
      <c r="L260" s="21">
        <f t="shared" si="20"/>
        <v>52.440000000000005</v>
      </c>
      <c r="M260" s="21">
        <f t="shared" si="16"/>
        <v>47.196000000000005</v>
      </c>
      <c r="N260" s="22">
        <v>52.440000000000005</v>
      </c>
      <c r="O260" s="22">
        <v>48.070000000000007</v>
      </c>
      <c r="P260" s="22">
        <v>43.7</v>
      </c>
      <c r="Q260" s="22">
        <v>39.330000000000005</v>
      </c>
      <c r="R260" s="23">
        <f t="shared" si="21"/>
        <v>47.196000000000005</v>
      </c>
      <c r="S260" s="23">
        <f t="shared" si="21"/>
        <v>43.263000000000005</v>
      </c>
      <c r="T260" s="23">
        <f t="shared" si="21"/>
        <v>39.330000000000005</v>
      </c>
      <c r="U260" s="23">
        <f t="shared" si="17"/>
        <v>35.397000000000006</v>
      </c>
    </row>
    <row r="261" spans="1:21" x14ac:dyDescent="0.2">
      <c r="A261" s="16" t="str">
        <f t="shared" si="18"/>
        <v>КОНДЕНСАТОР К53-69 «D» - 50В - 10мкФ</v>
      </c>
      <c r="B261" s="24">
        <v>50</v>
      </c>
      <c r="C261" s="18">
        <v>10</v>
      </c>
      <c r="D261" s="19" t="s">
        <v>24</v>
      </c>
      <c r="E261" s="20" t="s">
        <v>25</v>
      </c>
      <c r="F261" s="21">
        <f t="shared" si="19"/>
        <v>67.373999999999995</v>
      </c>
      <c r="G261" s="21">
        <f t="shared" si="19"/>
        <v>61.759500000000003</v>
      </c>
      <c r="H261" s="21">
        <f t="shared" si="19"/>
        <v>56.144999999999996</v>
      </c>
      <c r="I261" s="21">
        <f t="shared" si="15"/>
        <v>50.530499999999996</v>
      </c>
      <c r="J261" s="21">
        <f t="shared" si="20"/>
        <v>53.899199999999993</v>
      </c>
      <c r="K261" s="21">
        <f t="shared" si="20"/>
        <v>49.407600000000002</v>
      </c>
      <c r="L261" s="21">
        <f t="shared" si="20"/>
        <v>44.915999999999997</v>
      </c>
      <c r="M261" s="21">
        <f t="shared" si="16"/>
        <v>40.424399999999999</v>
      </c>
      <c r="N261" s="22">
        <v>44.915999999999997</v>
      </c>
      <c r="O261" s="22">
        <v>41.173000000000002</v>
      </c>
      <c r="P261" s="22">
        <v>37.43</v>
      </c>
      <c r="Q261" s="22">
        <v>33.686999999999998</v>
      </c>
      <c r="R261" s="23">
        <f t="shared" si="21"/>
        <v>40.424399999999999</v>
      </c>
      <c r="S261" s="23">
        <f t="shared" si="21"/>
        <v>37.055700000000002</v>
      </c>
      <c r="T261" s="23">
        <f t="shared" si="21"/>
        <v>33.686999999999998</v>
      </c>
      <c r="U261" s="23">
        <f t="shared" si="17"/>
        <v>30.318299999999997</v>
      </c>
    </row>
    <row r="262" spans="1:21" x14ac:dyDescent="0.2">
      <c r="A262" s="16" t="str">
        <f t="shared" si="18"/>
        <v>КОНДЕНСАТОР К53-69 «Е» - 4В - 330мкФ</v>
      </c>
      <c r="B262" s="24">
        <v>4</v>
      </c>
      <c r="C262" s="18">
        <v>330</v>
      </c>
      <c r="D262" s="19" t="s">
        <v>26</v>
      </c>
      <c r="E262" s="20" t="s">
        <v>27</v>
      </c>
      <c r="F262" s="21">
        <f t="shared" si="19"/>
        <v>83.736000000000004</v>
      </c>
      <c r="G262" s="21">
        <f t="shared" si="19"/>
        <v>76.75800000000001</v>
      </c>
      <c r="H262" s="21">
        <f t="shared" si="19"/>
        <v>69.78</v>
      </c>
      <c r="I262" s="21">
        <f t="shared" si="15"/>
        <v>62.802000000000007</v>
      </c>
      <c r="J262" s="21">
        <f t="shared" si="20"/>
        <v>66.988799999999998</v>
      </c>
      <c r="K262" s="21">
        <f t="shared" si="20"/>
        <v>61.406400000000005</v>
      </c>
      <c r="L262" s="21">
        <f t="shared" si="20"/>
        <v>55.824000000000005</v>
      </c>
      <c r="M262" s="21">
        <f t="shared" si="16"/>
        <v>50.241599999999998</v>
      </c>
      <c r="N262" s="22">
        <v>55.824000000000005</v>
      </c>
      <c r="O262" s="22">
        <v>51.172000000000004</v>
      </c>
      <c r="P262" s="22">
        <v>46.52</v>
      </c>
      <c r="Q262" s="22">
        <v>41.868000000000002</v>
      </c>
      <c r="R262" s="23">
        <f t="shared" si="21"/>
        <v>50.241600000000005</v>
      </c>
      <c r="S262" s="23">
        <f t="shared" si="21"/>
        <v>46.054800000000007</v>
      </c>
      <c r="T262" s="23">
        <f t="shared" si="21"/>
        <v>41.868000000000002</v>
      </c>
      <c r="U262" s="23">
        <f t="shared" si="17"/>
        <v>37.681200000000004</v>
      </c>
    </row>
    <row r="263" spans="1:21" x14ac:dyDescent="0.2">
      <c r="A263" s="16" t="str">
        <f t="shared" si="18"/>
        <v>КОНДЕНСАТОР К53-69 «Е» - 4В - 470мкФ</v>
      </c>
      <c r="B263" s="24">
        <v>4</v>
      </c>
      <c r="C263" s="18">
        <v>470</v>
      </c>
      <c r="D263" s="19" t="s">
        <v>26</v>
      </c>
      <c r="E263" s="20" t="s">
        <v>27</v>
      </c>
      <c r="F263" s="21">
        <f t="shared" si="19"/>
        <v>67.086000000000013</v>
      </c>
      <c r="G263" s="21">
        <f t="shared" si="19"/>
        <v>61.495500000000007</v>
      </c>
      <c r="H263" s="21">
        <f t="shared" si="19"/>
        <v>55.905000000000001</v>
      </c>
      <c r="I263" s="21">
        <f t="shared" si="15"/>
        <v>50.31450000000001</v>
      </c>
      <c r="J263" s="21">
        <f t="shared" si="20"/>
        <v>53.668800000000005</v>
      </c>
      <c r="K263" s="21">
        <f t="shared" si="20"/>
        <v>49.196400000000004</v>
      </c>
      <c r="L263" s="21">
        <f t="shared" si="20"/>
        <v>44.724000000000004</v>
      </c>
      <c r="M263" s="21">
        <f t="shared" si="16"/>
        <v>40.251600000000003</v>
      </c>
      <c r="N263" s="22">
        <v>44.724000000000004</v>
      </c>
      <c r="O263" s="22">
        <v>40.997000000000007</v>
      </c>
      <c r="P263" s="22">
        <v>37.270000000000003</v>
      </c>
      <c r="Q263" s="22">
        <v>33.543000000000006</v>
      </c>
      <c r="R263" s="23">
        <f t="shared" si="21"/>
        <v>40.251600000000003</v>
      </c>
      <c r="S263" s="23">
        <f t="shared" si="21"/>
        <v>36.897300000000008</v>
      </c>
      <c r="T263" s="23">
        <f t="shared" si="21"/>
        <v>33.543000000000006</v>
      </c>
      <c r="U263" s="23">
        <f t="shared" si="17"/>
        <v>30.188700000000008</v>
      </c>
    </row>
    <row r="264" spans="1:21" x14ac:dyDescent="0.2">
      <c r="A264" s="16" t="str">
        <f t="shared" si="18"/>
        <v>КОНДЕНСАТОР К53-69 «Е» - 4В - 680мкФ</v>
      </c>
      <c r="B264" s="24">
        <v>4</v>
      </c>
      <c r="C264" s="18">
        <v>680</v>
      </c>
      <c r="D264" s="19" t="s">
        <v>26</v>
      </c>
      <c r="E264" s="20" t="s">
        <v>27</v>
      </c>
      <c r="F264" s="21">
        <f t="shared" si="19"/>
        <v>104.616</v>
      </c>
      <c r="G264" s="21">
        <f t="shared" si="19"/>
        <v>95.897999999999996</v>
      </c>
      <c r="H264" s="21">
        <f t="shared" si="19"/>
        <v>87.179999999999993</v>
      </c>
      <c r="I264" s="21">
        <f t="shared" si="19"/>
        <v>78.462000000000003</v>
      </c>
      <c r="J264" s="21">
        <f t="shared" si="20"/>
        <v>83.692799999999991</v>
      </c>
      <c r="K264" s="21">
        <f t="shared" si="20"/>
        <v>76.718400000000003</v>
      </c>
      <c r="L264" s="21">
        <f t="shared" si="20"/>
        <v>69.744</v>
      </c>
      <c r="M264" s="21">
        <f t="shared" si="20"/>
        <v>62.769599999999997</v>
      </c>
      <c r="N264" s="22">
        <v>69.744</v>
      </c>
      <c r="O264" s="22">
        <v>63.932000000000002</v>
      </c>
      <c r="P264" s="22">
        <v>58.12</v>
      </c>
      <c r="Q264" s="22">
        <v>52.308</v>
      </c>
      <c r="R264" s="23">
        <f t="shared" si="21"/>
        <v>62.769600000000004</v>
      </c>
      <c r="S264" s="23">
        <f t="shared" si="21"/>
        <v>57.538800000000002</v>
      </c>
      <c r="T264" s="23">
        <f t="shared" si="21"/>
        <v>52.308</v>
      </c>
      <c r="U264" s="23">
        <f t="shared" si="21"/>
        <v>47.077199999999998</v>
      </c>
    </row>
    <row r="265" spans="1:21" x14ac:dyDescent="0.2">
      <c r="A265" s="16" t="str">
        <f t="shared" ref="A265:A322" si="22">CONCATENATE("КОНДЕНСАТОР К53-69"," «",E265,"»"," - ",B265,"В - ",C265,"мкФ")</f>
        <v>КОНДЕНСАТОР К53-69 «Е» - 4В - 1000мкФ</v>
      </c>
      <c r="B265" s="24">
        <v>4</v>
      </c>
      <c r="C265" s="18">
        <v>1000</v>
      </c>
      <c r="D265" s="19" t="s">
        <v>26</v>
      </c>
      <c r="E265" s="20" t="s">
        <v>27</v>
      </c>
      <c r="F265" s="21">
        <f t="shared" ref="F265:I322" si="23">N265*1.5</f>
        <v>108.35999999999999</v>
      </c>
      <c r="G265" s="21">
        <f t="shared" si="23"/>
        <v>99.330000000000013</v>
      </c>
      <c r="H265" s="21">
        <f t="shared" si="23"/>
        <v>90.300000000000011</v>
      </c>
      <c r="I265" s="21">
        <f t="shared" si="23"/>
        <v>81.27000000000001</v>
      </c>
      <c r="J265" s="21">
        <f t="shared" ref="J265:M322" si="24">N265*1.2</f>
        <v>86.687999999999988</v>
      </c>
      <c r="K265" s="21">
        <f t="shared" si="24"/>
        <v>79.464000000000013</v>
      </c>
      <c r="L265" s="21">
        <f t="shared" si="24"/>
        <v>72.239999999999995</v>
      </c>
      <c r="M265" s="21">
        <f t="shared" si="24"/>
        <v>65.016000000000005</v>
      </c>
      <c r="N265" s="22">
        <v>72.239999999999995</v>
      </c>
      <c r="O265" s="22">
        <v>66.220000000000013</v>
      </c>
      <c r="P265" s="22">
        <v>60.2</v>
      </c>
      <c r="Q265" s="22">
        <v>54.180000000000007</v>
      </c>
      <c r="R265" s="23">
        <f t="shared" ref="R265:U322" si="25">N265*0.9</f>
        <v>65.015999999999991</v>
      </c>
      <c r="S265" s="23">
        <f t="shared" si="25"/>
        <v>59.598000000000013</v>
      </c>
      <c r="T265" s="23">
        <f t="shared" si="25"/>
        <v>54.180000000000007</v>
      </c>
      <c r="U265" s="23">
        <f t="shared" si="25"/>
        <v>48.762000000000008</v>
      </c>
    </row>
    <row r="266" spans="1:21" x14ac:dyDescent="0.2">
      <c r="A266" s="16" t="str">
        <f t="shared" si="22"/>
        <v>КОНДЕНСАТОР К53-69 «Е» - 6,3В - 100мкФ</v>
      </c>
      <c r="B266" s="24">
        <v>6.3</v>
      </c>
      <c r="C266" s="18">
        <v>100</v>
      </c>
      <c r="D266" s="19" t="s">
        <v>26</v>
      </c>
      <c r="E266" s="20" t="s">
        <v>27</v>
      </c>
      <c r="F266" s="21">
        <f t="shared" si="23"/>
        <v>88.397999999999996</v>
      </c>
      <c r="G266" s="21">
        <f t="shared" si="23"/>
        <v>81.031499999999994</v>
      </c>
      <c r="H266" s="21">
        <f t="shared" si="23"/>
        <v>73.664999999999992</v>
      </c>
      <c r="I266" s="21">
        <f t="shared" si="23"/>
        <v>66.29849999999999</v>
      </c>
      <c r="J266" s="21">
        <f t="shared" si="24"/>
        <v>70.718399999999988</v>
      </c>
      <c r="K266" s="21">
        <f t="shared" si="24"/>
        <v>64.825199999999995</v>
      </c>
      <c r="L266" s="21">
        <f t="shared" si="24"/>
        <v>58.931999999999995</v>
      </c>
      <c r="M266" s="21">
        <f t="shared" si="24"/>
        <v>53.038799999999995</v>
      </c>
      <c r="N266" s="22">
        <v>58.931999999999995</v>
      </c>
      <c r="O266" s="22">
        <v>54.021000000000001</v>
      </c>
      <c r="P266" s="22">
        <v>49.11</v>
      </c>
      <c r="Q266" s="22">
        <v>44.198999999999998</v>
      </c>
      <c r="R266" s="23">
        <f t="shared" si="25"/>
        <v>53.038799999999995</v>
      </c>
      <c r="S266" s="23">
        <f t="shared" si="25"/>
        <v>48.618900000000004</v>
      </c>
      <c r="T266" s="23">
        <f t="shared" si="25"/>
        <v>44.198999999999998</v>
      </c>
      <c r="U266" s="23">
        <f t="shared" si="25"/>
        <v>39.7791</v>
      </c>
    </row>
    <row r="267" spans="1:21" x14ac:dyDescent="0.2">
      <c r="A267" s="16" t="str">
        <f t="shared" si="22"/>
        <v>КОНДЕНСАТОР К53-69 «Е» - 6,3В - 150мкФ</v>
      </c>
      <c r="B267" s="24">
        <v>6.3</v>
      </c>
      <c r="C267" s="18">
        <v>150</v>
      </c>
      <c r="D267" s="19" t="s">
        <v>26</v>
      </c>
      <c r="E267" s="20" t="s">
        <v>27</v>
      </c>
      <c r="F267" s="21">
        <f t="shared" si="23"/>
        <v>79.667999999999992</v>
      </c>
      <c r="G267" s="21">
        <f t="shared" si="23"/>
        <v>73.028999999999996</v>
      </c>
      <c r="H267" s="21">
        <f t="shared" si="23"/>
        <v>66.39</v>
      </c>
      <c r="I267" s="21">
        <f t="shared" si="23"/>
        <v>59.750999999999991</v>
      </c>
      <c r="J267" s="21">
        <f t="shared" si="24"/>
        <v>63.734399999999994</v>
      </c>
      <c r="K267" s="21">
        <f t="shared" si="24"/>
        <v>58.423199999999994</v>
      </c>
      <c r="L267" s="21">
        <f t="shared" si="24"/>
        <v>53.111999999999995</v>
      </c>
      <c r="M267" s="21">
        <f t="shared" si="24"/>
        <v>47.800799999999995</v>
      </c>
      <c r="N267" s="22">
        <v>53.111999999999995</v>
      </c>
      <c r="O267" s="22">
        <v>48.686</v>
      </c>
      <c r="P267" s="22">
        <v>44.26</v>
      </c>
      <c r="Q267" s="22">
        <v>39.833999999999996</v>
      </c>
      <c r="R267" s="23">
        <f t="shared" si="25"/>
        <v>47.800799999999995</v>
      </c>
      <c r="S267" s="23">
        <f t="shared" si="25"/>
        <v>43.817399999999999</v>
      </c>
      <c r="T267" s="23">
        <f t="shared" si="25"/>
        <v>39.833999999999996</v>
      </c>
      <c r="U267" s="23">
        <f t="shared" si="25"/>
        <v>35.8506</v>
      </c>
    </row>
    <row r="268" spans="1:21" x14ac:dyDescent="0.2">
      <c r="A268" s="16" t="str">
        <f t="shared" si="22"/>
        <v>КОНДЕНСАТОР К53-69 «Е» - 6,3В - 220мкФ</v>
      </c>
      <c r="B268" s="24">
        <v>6.3</v>
      </c>
      <c r="C268" s="18">
        <v>220</v>
      </c>
      <c r="D268" s="19" t="s">
        <v>26</v>
      </c>
      <c r="E268" s="20" t="s">
        <v>27</v>
      </c>
      <c r="F268" s="21">
        <f t="shared" si="23"/>
        <v>129.18599999999998</v>
      </c>
      <c r="G268" s="21">
        <f t="shared" si="23"/>
        <v>118.4205</v>
      </c>
      <c r="H268" s="21">
        <f t="shared" si="23"/>
        <v>107.655</v>
      </c>
      <c r="I268" s="21">
        <f t="shared" si="23"/>
        <v>96.889499999999998</v>
      </c>
      <c r="J268" s="21">
        <f t="shared" si="24"/>
        <v>103.3488</v>
      </c>
      <c r="K268" s="21">
        <f t="shared" si="24"/>
        <v>94.736400000000003</v>
      </c>
      <c r="L268" s="21">
        <f t="shared" si="24"/>
        <v>86.123999999999995</v>
      </c>
      <c r="M268" s="21">
        <f t="shared" si="24"/>
        <v>77.511600000000001</v>
      </c>
      <c r="N268" s="22">
        <v>86.123999999999995</v>
      </c>
      <c r="O268" s="22">
        <v>78.947000000000003</v>
      </c>
      <c r="P268" s="22">
        <v>71.77</v>
      </c>
      <c r="Q268" s="22">
        <v>64.593000000000004</v>
      </c>
      <c r="R268" s="23">
        <f t="shared" si="25"/>
        <v>77.511600000000001</v>
      </c>
      <c r="S268" s="23">
        <f t="shared" si="25"/>
        <v>71.052300000000002</v>
      </c>
      <c r="T268" s="23">
        <f t="shared" si="25"/>
        <v>64.593000000000004</v>
      </c>
      <c r="U268" s="23">
        <f t="shared" si="25"/>
        <v>58.133700000000005</v>
      </c>
    </row>
    <row r="269" spans="1:21" x14ac:dyDescent="0.2">
      <c r="A269" s="16" t="str">
        <f t="shared" si="22"/>
        <v>КОНДЕНСАТОР К53-69 «Е» - 6,3В - 330мкФ</v>
      </c>
      <c r="B269" s="24">
        <v>6.3</v>
      </c>
      <c r="C269" s="18">
        <v>330</v>
      </c>
      <c r="D269" s="19" t="s">
        <v>26</v>
      </c>
      <c r="E269" s="20" t="s">
        <v>27</v>
      </c>
      <c r="F269" s="21">
        <f t="shared" si="23"/>
        <v>75.167999999999992</v>
      </c>
      <c r="G269" s="21">
        <f t="shared" si="23"/>
        <v>68.903999999999996</v>
      </c>
      <c r="H269" s="21">
        <f t="shared" si="23"/>
        <v>62.64</v>
      </c>
      <c r="I269" s="21">
        <f t="shared" si="23"/>
        <v>56.375999999999991</v>
      </c>
      <c r="J269" s="21">
        <f t="shared" si="24"/>
        <v>60.134399999999992</v>
      </c>
      <c r="K269" s="21">
        <f t="shared" si="24"/>
        <v>55.123199999999997</v>
      </c>
      <c r="L269" s="21">
        <f t="shared" si="24"/>
        <v>50.111999999999995</v>
      </c>
      <c r="M269" s="21">
        <f t="shared" si="24"/>
        <v>45.100799999999992</v>
      </c>
      <c r="N269" s="22">
        <v>50.111999999999995</v>
      </c>
      <c r="O269" s="22">
        <v>45.936</v>
      </c>
      <c r="P269" s="22">
        <v>41.76</v>
      </c>
      <c r="Q269" s="22">
        <v>37.583999999999996</v>
      </c>
      <c r="R269" s="23">
        <f t="shared" si="25"/>
        <v>45.1008</v>
      </c>
      <c r="S269" s="23">
        <f t="shared" si="25"/>
        <v>41.342399999999998</v>
      </c>
      <c r="T269" s="23">
        <f t="shared" si="25"/>
        <v>37.583999999999996</v>
      </c>
      <c r="U269" s="23">
        <f t="shared" si="25"/>
        <v>33.825599999999994</v>
      </c>
    </row>
    <row r="270" spans="1:21" x14ac:dyDescent="0.2">
      <c r="A270" s="16" t="str">
        <f t="shared" si="22"/>
        <v>КОНДЕНСАТОР К53-69 «Е» - 6,3В - 470мкФ</v>
      </c>
      <c r="B270" s="24">
        <v>6.3</v>
      </c>
      <c r="C270" s="18">
        <v>470</v>
      </c>
      <c r="D270" s="19" t="s">
        <v>26</v>
      </c>
      <c r="E270" s="20" t="s">
        <v>27</v>
      </c>
      <c r="F270" s="21">
        <f t="shared" si="23"/>
        <v>63.395999999999994</v>
      </c>
      <c r="G270" s="21">
        <f t="shared" si="23"/>
        <v>58.113000000000007</v>
      </c>
      <c r="H270" s="21">
        <f t="shared" si="23"/>
        <v>52.83</v>
      </c>
      <c r="I270" s="21">
        <f t="shared" si="23"/>
        <v>47.546999999999997</v>
      </c>
      <c r="J270" s="21">
        <f t="shared" si="24"/>
        <v>50.716799999999992</v>
      </c>
      <c r="K270" s="21">
        <f t="shared" si="24"/>
        <v>46.490400000000001</v>
      </c>
      <c r="L270" s="21">
        <f t="shared" si="24"/>
        <v>42.263999999999996</v>
      </c>
      <c r="M270" s="21">
        <f t="shared" si="24"/>
        <v>38.037599999999998</v>
      </c>
      <c r="N270" s="22">
        <v>42.263999999999996</v>
      </c>
      <c r="O270" s="22">
        <v>38.742000000000004</v>
      </c>
      <c r="P270" s="22">
        <v>35.22</v>
      </c>
      <c r="Q270" s="22">
        <v>31.698</v>
      </c>
      <c r="R270" s="23">
        <f t="shared" si="25"/>
        <v>38.037599999999998</v>
      </c>
      <c r="S270" s="23">
        <f t="shared" si="25"/>
        <v>34.867800000000003</v>
      </c>
      <c r="T270" s="23">
        <f t="shared" si="25"/>
        <v>31.698</v>
      </c>
      <c r="U270" s="23">
        <f t="shared" si="25"/>
        <v>28.528200000000002</v>
      </c>
    </row>
    <row r="271" spans="1:21" x14ac:dyDescent="0.2">
      <c r="A271" s="16" t="str">
        <f t="shared" si="22"/>
        <v>КОНДЕНСАТОР К53-69 «Е» - 6,3В - 680мкФ</v>
      </c>
      <c r="B271" s="24">
        <v>6.3</v>
      </c>
      <c r="C271" s="18">
        <v>680</v>
      </c>
      <c r="D271" s="19" t="s">
        <v>26</v>
      </c>
      <c r="E271" s="20" t="s">
        <v>27</v>
      </c>
      <c r="F271" s="21">
        <f t="shared" si="23"/>
        <v>123.12</v>
      </c>
      <c r="G271" s="21">
        <f t="shared" si="23"/>
        <v>112.86000000000001</v>
      </c>
      <c r="H271" s="21">
        <f t="shared" si="23"/>
        <v>102.60000000000001</v>
      </c>
      <c r="I271" s="21">
        <f t="shared" si="23"/>
        <v>92.340000000000018</v>
      </c>
      <c r="J271" s="21">
        <f t="shared" si="24"/>
        <v>98.495999999999995</v>
      </c>
      <c r="K271" s="21">
        <f t="shared" si="24"/>
        <v>90.288000000000011</v>
      </c>
      <c r="L271" s="21">
        <f t="shared" si="24"/>
        <v>82.08</v>
      </c>
      <c r="M271" s="21">
        <f t="shared" si="24"/>
        <v>73.872000000000014</v>
      </c>
      <c r="N271" s="22">
        <v>82.08</v>
      </c>
      <c r="O271" s="22">
        <v>75.240000000000009</v>
      </c>
      <c r="P271" s="22">
        <v>68.400000000000006</v>
      </c>
      <c r="Q271" s="22">
        <v>61.560000000000009</v>
      </c>
      <c r="R271" s="23">
        <f t="shared" si="25"/>
        <v>73.872</v>
      </c>
      <c r="S271" s="23">
        <f t="shared" si="25"/>
        <v>67.716000000000008</v>
      </c>
      <c r="T271" s="23">
        <f t="shared" si="25"/>
        <v>61.560000000000009</v>
      </c>
      <c r="U271" s="23">
        <f t="shared" si="25"/>
        <v>55.404000000000011</v>
      </c>
    </row>
    <row r="272" spans="1:21" x14ac:dyDescent="0.2">
      <c r="A272" s="16" t="str">
        <f t="shared" si="22"/>
        <v>КОНДЕНСАТОР К53-69 «Е» - 10В - 100мкФ</v>
      </c>
      <c r="B272" s="24">
        <v>10</v>
      </c>
      <c r="C272" s="18">
        <v>100</v>
      </c>
      <c r="D272" s="19" t="s">
        <v>26</v>
      </c>
      <c r="E272" s="20" t="s">
        <v>27</v>
      </c>
      <c r="F272" s="21">
        <f t="shared" si="23"/>
        <v>129.22200000000001</v>
      </c>
      <c r="G272" s="21">
        <f t="shared" si="23"/>
        <v>118.45350000000002</v>
      </c>
      <c r="H272" s="21">
        <f t="shared" si="23"/>
        <v>107.685</v>
      </c>
      <c r="I272" s="21">
        <f t="shared" si="23"/>
        <v>96.916500000000013</v>
      </c>
      <c r="J272" s="21">
        <f t="shared" si="24"/>
        <v>103.37760000000002</v>
      </c>
      <c r="K272" s="21">
        <f t="shared" si="24"/>
        <v>94.762800000000013</v>
      </c>
      <c r="L272" s="21">
        <f t="shared" si="24"/>
        <v>86.14800000000001</v>
      </c>
      <c r="M272" s="21">
        <f t="shared" si="24"/>
        <v>77.533200000000008</v>
      </c>
      <c r="N272" s="22">
        <v>86.14800000000001</v>
      </c>
      <c r="O272" s="22">
        <v>78.969000000000008</v>
      </c>
      <c r="P272" s="22">
        <v>71.790000000000006</v>
      </c>
      <c r="Q272" s="22">
        <v>64.611000000000004</v>
      </c>
      <c r="R272" s="23">
        <f t="shared" si="25"/>
        <v>77.533200000000008</v>
      </c>
      <c r="S272" s="23">
        <f t="shared" si="25"/>
        <v>71.072100000000006</v>
      </c>
      <c r="T272" s="23">
        <f t="shared" si="25"/>
        <v>64.611000000000004</v>
      </c>
      <c r="U272" s="23">
        <f t="shared" si="25"/>
        <v>58.149900000000002</v>
      </c>
    </row>
    <row r="273" spans="1:21" x14ac:dyDescent="0.2">
      <c r="A273" s="16" t="str">
        <f t="shared" si="22"/>
        <v>КОНДЕНСАТОР К53-69 «Е» - 10В - 150мкФ</v>
      </c>
      <c r="B273" s="24">
        <v>10</v>
      </c>
      <c r="C273" s="18">
        <v>150</v>
      </c>
      <c r="D273" s="19" t="s">
        <v>26</v>
      </c>
      <c r="E273" s="20" t="s">
        <v>27</v>
      </c>
      <c r="F273" s="21">
        <f t="shared" si="23"/>
        <v>93.852000000000004</v>
      </c>
      <c r="G273" s="21">
        <f t="shared" si="23"/>
        <v>86.031000000000006</v>
      </c>
      <c r="H273" s="21">
        <f t="shared" si="23"/>
        <v>78.210000000000008</v>
      </c>
      <c r="I273" s="21">
        <f t="shared" si="23"/>
        <v>70.38900000000001</v>
      </c>
      <c r="J273" s="21">
        <f t="shared" si="24"/>
        <v>75.081599999999995</v>
      </c>
      <c r="K273" s="21">
        <f t="shared" si="24"/>
        <v>68.82480000000001</v>
      </c>
      <c r="L273" s="21">
        <f t="shared" si="24"/>
        <v>62.567999999999998</v>
      </c>
      <c r="M273" s="21">
        <f t="shared" si="24"/>
        <v>56.311199999999999</v>
      </c>
      <c r="N273" s="22">
        <v>62.567999999999998</v>
      </c>
      <c r="O273" s="22">
        <v>57.354000000000006</v>
      </c>
      <c r="P273" s="22">
        <v>52.14</v>
      </c>
      <c r="Q273" s="22">
        <v>46.926000000000002</v>
      </c>
      <c r="R273" s="23">
        <f t="shared" si="25"/>
        <v>56.311199999999999</v>
      </c>
      <c r="S273" s="23">
        <f t="shared" si="25"/>
        <v>51.618600000000008</v>
      </c>
      <c r="T273" s="23">
        <f t="shared" si="25"/>
        <v>46.926000000000002</v>
      </c>
      <c r="U273" s="23">
        <f t="shared" si="25"/>
        <v>42.233400000000003</v>
      </c>
    </row>
    <row r="274" spans="1:21" x14ac:dyDescent="0.2">
      <c r="A274" s="16" t="str">
        <f t="shared" si="22"/>
        <v>КОНДЕНСАТОР К53-69 «Е» - 10В - 220мкФ</v>
      </c>
      <c r="B274" s="24">
        <v>10</v>
      </c>
      <c r="C274" s="18">
        <v>220</v>
      </c>
      <c r="D274" s="19" t="s">
        <v>26</v>
      </c>
      <c r="E274" s="20" t="s">
        <v>27</v>
      </c>
      <c r="F274" s="21">
        <f t="shared" si="23"/>
        <v>75.221999999999994</v>
      </c>
      <c r="G274" s="21">
        <f t="shared" si="23"/>
        <v>68.953500000000005</v>
      </c>
      <c r="H274" s="21">
        <f t="shared" si="23"/>
        <v>62.685000000000002</v>
      </c>
      <c r="I274" s="21">
        <f t="shared" si="23"/>
        <v>56.416499999999999</v>
      </c>
      <c r="J274" s="21">
        <f t="shared" si="24"/>
        <v>60.177599999999991</v>
      </c>
      <c r="K274" s="21">
        <f t="shared" si="24"/>
        <v>55.162799999999997</v>
      </c>
      <c r="L274" s="21">
        <f t="shared" si="24"/>
        <v>50.147999999999996</v>
      </c>
      <c r="M274" s="21">
        <f t="shared" si="24"/>
        <v>45.133199999999995</v>
      </c>
      <c r="N274" s="22">
        <v>50.147999999999996</v>
      </c>
      <c r="O274" s="22">
        <v>45.969000000000001</v>
      </c>
      <c r="P274" s="22">
        <v>41.79</v>
      </c>
      <c r="Q274" s="22">
        <v>37.610999999999997</v>
      </c>
      <c r="R274" s="23">
        <f t="shared" si="25"/>
        <v>45.133199999999995</v>
      </c>
      <c r="S274" s="23">
        <f t="shared" si="25"/>
        <v>41.372100000000003</v>
      </c>
      <c r="T274" s="23">
        <f t="shared" si="25"/>
        <v>37.610999999999997</v>
      </c>
      <c r="U274" s="23">
        <f t="shared" si="25"/>
        <v>33.849899999999998</v>
      </c>
    </row>
    <row r="275" spans="1:21" x14ac:dyDescent="0.2">
      <c r="A275" s="16" t="str">
        <f t="shared" si="22"/>
        <v>КОНДЕНСАТОР К53-69 «Е» - 10В - 330мкФ</v>
      </c>
      <c r="B275" s="24">
        <v>10</v>
      </c>
      <c r="C275" s="18">
        <v>330</v>
      </c>
      <c r="D275" s="19" t="s">
        <v>26</v>
      </c>
      <c r="E275" s="20" t="s">
        <v>27</v>
      </c>
      <c r="F275" s="21">
        <f t="shared" si="23"/>
        <v>71.963999999999984</v>
      </c>
      <c r="G275" s="21">
        <f t="shared" si="23"/>
        <v>65.966999999999999</v>
      </c>
      <c r="H275" s="21">
        <f t="shared" si="23"/>
        <v>59.97</v>
      </c>
      <c r="I275" s="21">
        <f t="shared" si="23"/>
        <v>53.972999999999999</v>
      </c>
      <c r="J275" s="21">
        <f t="shared" si="24"/>
        <v>57.57119999999999</v>
      </c>
      <c r="K275" s="21">
        <f t="shared" si="24"/>
        <v>52.773600000000002</v>
      </c>
      <c r="L275" s="21">
        <f t="shared" si="24"/>
        <v>47.975999999999992</v>
      </c>
      <c r="M275" s="21">
        <f t="shared" si="24"/>
        <v>43.178399999999996</v>
      </c>
      <c r="N275" s="22">
        <v>47.975999999999992</v>
      </c>
      <c r="O275" s="22">
        <v>43.978000000000002</v>
      </c>
      <c r="P275" s="22">
        <v>39.979999999999997</v>
      </c>
      <c r="Q275" s="22">
        <v>35.981999999999999</v>
      </c>
      <c r="R275" s="23">
        <f t="shared" si="25"/>
        <v>43.178399999999996</v>
      </c>
      <c r="S275" s="23">
        <f t="shared" si="25"/>
        <v>39.580200000000005</v>
      </c>
      <c r="T275" s="23">
        <f t="shared" si="25"/>
        <v>35.981999999999999</v>
      </c>
      <c r="U275" s="23">
        <f t="shared" si="25"/>
        <v>32.383800000000001</v>
      </c>
    </row>
    <row r="276" spans="1:21" x14ac:dyDescent="0.2">
      <c r="A276" s="16" t="str">
        <f t="shared" si="22"/>
        <v>КОНДЕНСАТОР К53-69 «Е» - 10В - 470мкФ</v>
      </c>
      <c r="B276" s="24">
        <v>10</v>
      </c>
      <c r="C276" s="18">
        <v>470</v>
      </c>
      <c r="D276" s="19" t="s">
        <v>26</v>
      </c>
      <c r="E276" s="20" t="s">
        <v>27</v>
      </c>
      <c r="F276" s="21">
        <f t="shared" si="23"/>
        <v>123.19200000000001</v>
      </c>
      <c r="G276" s="21">
        <f t="shared" si="23"/>
        <v>112.92600000000002</v>
      </c>
      <c r="H276" s="21">
        <f t="shared" si="23"/>
        <v>102.66</v>
      </c>
      <c r="I276" s="21">
        <f t="shared" si="23"/>
        <v>92.393999999999991</v>
      </c>
      <c r="J276" s="21">
        <f t="shared" si="24"/>
        <v>98.553600000000003</v>
      </c>
      <c r="K276" s="21">
        <f t="shared" si="24"/>
        <v>90.340800000000002</v>
      </c>
      <c r="L276" s="21">
        <f t="shared" si="24"/>
        <v>82.128</v>
      </c>
      <c r="M276" s="21">
        <f t="shared" si="24"/>
        <v>73.915199999999999</v>
      </c>
      <c r="N276" s="22">
        <v>82.128</v>
      </c>
      <c r="O276" s="22">
        <v>75.284000000000006</v>
      </c>
      <c r="P276" s="22">
        <v>68.44</v>
      </c>
      <c r="Q276" s="22">
        <v>61.595999999999997</v>
      </c>
      <c r="R276" s="23">
        <f t="shared" si="25"/>
        <v>73.915199999999999</v>
      </c>
      <c r="S276" s="23">
        <f t="shared" si="25"/>
        <v>67.755600000000001</v>
      </c>
      <c r="T276" s="23">
        <f t="shared" si="25"/>
        <v>61.595999999999997</v>
      </c>
      <c r="U276" s="23">
        <f t="shared" si="25"/>
        <v>55.436399999999999</v>
      </c>
    </row>
    <row r="277" spans="1:21" x14ac:dyDescent="0.2">
      <c r="A277" s="16" t="str">
        <f t="shared" si="22"/>
        <v>КОНДЕНСАТОР К53-69 «Е» - 16В - 47мкФ</v>
      </c>
      <c r="B277" s="24">
        <v>16</v>
      </c>
      <c r="C277" s="18">
        <v>47</v>
      </c>
      <c r="D277" s="19" t="s">
        <v>26</v>
      </c>
      <c r="E277" s="20" t="s">
        <v>27</v>
      </c>
      <c r="F277" s="21">
        <f t="shared" si="23"/>
        <v>72.27</v>
      </c>
      <c r="G277" s="21">
        <f t="shared" si="23"/>
        <v>66.247500000000002</v>
      </c>
      <c r="H277" s="21">
        <f t="shared" si="23"/>
        <v>60.224999999999994</v>
      </c>
      <c r="I277" s="21">
        <f t="shared" si="23"/>
        <v>54.202500000000001</v>
      </c>
      <c r="J277" s="21">
        <f t="shared" si="24"/>
        <v>57.815999999999995</v>
      </c>
      <c r="K277" s="21">
        <f t="shared" si="24"/>
        <v>52.997999999999998</v>
      </c>
      <c r="L277" s="21">
        <f t="shared" si="24"/>
        <v>48.18</v>
      </c>
      <c r="M277" s="21">
        <f t="shared" si="24"/>
        <v>43.361999999999995</v>
      </c>
      <c r="N277" s="22">
        <v>48.18</v>
      </c>
      <c r="O277" s="22">
        <v>44.164999999999999</v>
      </c>
      <c r="P277" s="22">
        <v>40.15</v>
      </c>
      <c r="Q277" s="22">
        <v>36.134999999999998</v>
      </c>
      <c r="R277" s="23">
        <f t="shared" si="25"/>
        <v>43.362000000000002</v>
      </c>
      <c r="S277" s="23">
        <f t="shared" si="25"/>
        <v>39.7485</v>
      </c>
      <c r="T277" s="23">
        <f t="shared" si="25"/>
        <v>36.134999999999998</v>
      </c>
      <c r="U277" s="23">
        <f t="shared" si="25"/>
        <v>32.521499999999996</v>
      </c>
    </row>
    <row r="278" spans="1:21" x14ac:dyDescent="0.2">
      <c r="A278" s="16" t="str">
        <f t="shared" si="22"/>
        <v>КОНДЕНСАТОР К53-69 «Е» - 16В - 68мкФ</v>
      </c>
      <c r="B278" s="24">
        <v>16</v>
      </c>
      <c r="C278" s="18">
        <v>68</v>
      </c>
      <c r="D278" s="19" t="s">
        <v>26</v>
      </c>
      <c r="E278" s="20" t="s">
        <v>27</v>
      </c>
      <c r="F278" s="21">
        <f t="shared" si="23"/>
        <v>129.29399999999998</v>
      </c>
      <c r="G278" s="21">
        <f t="shared" si="23"/>
        <v>118.51950000000001</v>
      </c>
      <c r="H278" s="21">
        <f t="shared" si="23"/>
        <v>107.745</v>
      </c>
      <c r="I278" s="21">
        <f t="shared" si="23"/>
        <v>96.970500000000015</v>
      </c>
      <c r="J278" s="21">
        <f t="shared" si="24"/>
        <v>103.43519999999999</v>
      </c>
      <c r="K278" s="21">
        <f t="shared" si="24"/>
        <v>94.815600000000003</v>
      </c>
      <c r="L278" s="21">
        <f t="shared" si="24"/>
        <v>86.195999999999998</v>
      </c>
      <c r="M278" s="21">
        <f t="shared" si="24"/>
        <v>77.576400000000007</v>
      </c>
      <c r="N278" s="22">
        <v>86.195999999999998</v>
      </c>
      <c r="O278" s="22">
        <v>79.013000000000005</v>
      </c>
      <c r="P278" s="22">
        <v>71.83</v>
      </c>
      <c r="Q278" s="22">
        <v>64.647000000000006</v>
      </c>
      <c r="R278" s="23">
        <f t="shared" si="25"/>
        <v>77.576400000000007</v>
      </c>
      <c r="S278" s="23">
        <f t="shared" si="25"/>
        <v>71.111700000000013</v>
      </c>
      <c r="T278" s="23">
        <f t="shared" si="25"/>
        <v>64.647000000000006</v>
      </c>
      <c r="U278" s="23">
        <f t="shared" si="25"/>
        <v>58.182300000000005</v>
      </c>
    </row>
    <row r="279" spans="1:21" x14ac:dyDescent="0.2">
      <c r="A279" s="16" t="str">
        <f t="shared" si="22"/>
        <v>КОНДЕНСАТОР К53-69 «Е» - 16В - 100мкФ</v>
      </c>
      <c r="B279" s="24">
        <v>16</v>
      </c>
      <c r="C279" s="18">
        <v>100</v>
      </c>
      <c r="D279" s="19" t="s">
        <v>26</v>
      </c>
      <c r="E279" s="20" t="s">
        <v>27</v>
      </c>
      <c r="F279" s="21">
        <f t="shared" si="23"/>
        <v>93.978000000000009</v>
      </c>
      <c r="G279" s="21">
        <f t="shared" si="23"/>
        <v>86.146500000000003</v>
      </c>
      <c r="H279" s="21">
        <f t="shared" si="23"/>
        <v>78.314999999999998</v>
      </c>
      <c r="I279" s="21">
        <f t="shared" si="23"/>
        <v>70.483500000000006</v>
      </c>
      <c r="J279" s="21">
        <f t="shared" si="24"/>
        <v>75.182400000000001</v>
      </c>
      <c r="K279" s="21">
        <f t="shared" si="24"/>
        <v>68.917200000000008</v>
      </c>
      <c r="L279" s="21">
        <f t="shared" si="24"/>
        <v>62.652000000000001</v>
      </c>
      <c r="M279" s="21">
        <f t="shared" si="24"/>
        <v>56.386800000000001</v>
      </c>
      <c r="N279" s="22">
        <v>62.652000000000001</v>
      </c>
      <c r="O279" s="22">
        <v>57.431000000000004</v>
      </c>
      <c r="P279" s="22">
        <v>52.21</v>
      </c>
      <c r="Q279" s="22">
        <v>46.989000000000004</v>
      </c>
      <c r="R279" s="23">
        <f t="shared" si="25"/>
        <v>56.386800000000001</v>
      </c>
      <c r="S279" s="23">
        <f t="shared" si="25"/>
        <v>51.687900000000006</v>
      </c>
      <c r="T279" s="23">
        <f t="shared" si="25"/>
        <v>46.989000000000004</v>
      </c>
      <c r="U279" s="23">
        <f t="shared" si="25"/>
        <v>42.290100000000002</v>
      </c>
    </row>
    <row r="280" spans="1:21" x14ac:dyDescent="0.2">
      <c r="A280" s="16" t="str">
        <f t="shared" si="22"/>
        <v>КОНДЕНСАТОР К53-69 «Е» - 16В - 150мкФ</v>
      </c>
      <c r="B280" s="24">
        <v>16</v>
      </c>
      <c r="C280" s="18">
        <v>150</v>
      </c>
      <c r="D280" s="19" t="s">
        <v>26</v>
      </c>
      <c r="E280" s="20" t="s">
        <v>27</v>
      </c>
      <c r="F280" s="21">
        <f t="shared" si="23"/>
        <v>75.239999999999995</v>
      </c>
      <c r="G280" s="21">
        <f t="shared" si="23"/>
        <v>68.97</v>
      </c>
      <c r="H280" s="21">
        <f t="shared" si="23"/>
        <v>62.699999999999996</v>
      </c>
      <c r="I280" s="21">
        <f t="shared" si="23"/>
        <v>56.429999999999993</v>
      </c>
      <c r="J280" s="21">
        <f t="shared" si="24"/>
        <v>60.191999999999993</v>
      </c>
      <c r="K280" s="21">
        <f t="shared" si="24"/>
        <v>55.176000000000002</v>
      </c>
      <c r="L280" s="21">
        <f t="shared" si="24"/>
        <v>50.16</v>
      </c>
      <c r="M280" s="21">
        <f t="shared" si="24"/>
        <v>45.143999999999998</v>
      </c>
      <c r="N280" s="22">
        <v>50.16</v>
      </c>
      <c r="O280" s="22">
        <v>45.980000000000004</v>
      </c>
      <c r="P280" s="22">
        <v>41.8</v>
      </c>
      <c r="Q280" s="22">
        <v>37.619999999999997</v>
      </c>
      <c r="R280" s="23">
        <f t="shared" si="25"/>
        <v>45.143999999999998</v>
      </c>
      <c r="S280" s="23">
        <f t="shared" si="25"/>
        <v>41.382000000000005</v>
      </c>
      <c r="T280" s="23">
        <f t="shared" si="25"/>
        <v>37.619999999999997</v>
      </c>
      <c r="U280" s="23">
        <f t="shared" si="25"/>
        <v>33.857999999999997</v>
      </c>
    </row>
    <row r="281" spans="1:21" x14ac:dyDescent="0.2">
      <c r="A281" s="16" t="str">
        <f t="shared" si="22"/>
        <v>КОНДЕНСАТОР К53-69 «Е» - 16В - 220мкФ</v>
      </c>
      <c r="B281" s="24">
        <v>16</v>
      </c>
      <c r="C281" s="18">
        <v>220</v>
      </c>
      <c r="D281" s="19" t="s">
        <v>26</v>
      </c>
      <c r="E281" s="20" t="s">
        <v>27</v>
      </c>
      <c r="F281" s="21">
        <f t="shared" si="23"/>
        <v>123.17400000000001</v>
      </c>
      <c r="G281" s="21">
        <f t="shared" si="23"/>
        <v>112.90950000000001</v>
      </c>
      <c r="H281" s="21">
        <f t="shared" si="23"/>
        <v>102.64500000000001</v>
      </c>
      <c r="I281" s="21">
        <f t="shared" si="23"/>
        <v>92.380500000000012</v>
      </c>
      <c r="J281" s="21">
        <f t="shared" si="24"/>
        <v>98.539199999999994</v>
      </c>
      <c r="K281" s="21">
        <f t="shared" si="24"/>
        <v>90.327600000000004</v>
      </c>
      <c r="L281" s="21">
        <f t="shared" si="24"/>
        <v>82.116</v>
      </c>
      <c r="M281" s="21">
        <f t="shared" si="24"/>
        <v>73.90440000000001</v>
      </c>
      <c r="N281" s="22">
        <v>82.116</v>
      </c>
      <c r="O281" s="22">
        <v>75.27300000000001</v>
      </c>
      <c r="P281" s="22">
        <v>68.430000000000007</v>
      </c>
      <c r="Q281" s="22">
        <v>61.58700000000001</v>
      </c>
      <c r="R281" s="23">
        <f t="shared" si="25"/>
        <v>73.904399999999995</v>
      </c>
      <c r="S281" s="23">
        <f t="shared" si="25"/>
        <v>67.745700000000014</v>
      </c>
      <c r="T281" s="23">
        <f t="shared" si="25"/>
        <v>61.58700000000001</v>
      </c>
      <c r="U281" s="23">
        <f t="shared" si="25"/>
        <v>55.428300000000007</v>
      </c>
    </row>
    <row r="282" spans="1:21" x14ac:dyDescent="0.2">
      <c r="A282" s="16" t="str">
        <f t="shared" si="22"/>
        <v>КОНДЕНСАТОР К53-69 «Е» - 20В - 33мкФ</v>
      </c>
      <c r="B282" s="24">
        <v>20</v>
      </c>
      <c r="C282" s="18">
        <v>33</v>
      </c>
      <c r="D282" s="19" t="s">
        <v>26</v>
      </c>
      <c r="E282" s="20" t="s">
        <v>27</v>
      </c>
      <c r="F282" s="21">
        <f t="shared" si="23"/>
        <v>72.287999999999982</v>
      </c>
      <c r="G282" s="21">
        <f t="shared" si="23"/>
        <v>66.26400000000001</v>
      </c>
      <c r="H282" s="21">
        <f t="shared" si="23"/>
        <v>60.239999999999995</v>
      </c>
      <c r="I282" s="21">
        <f t="shared" si="23"/>
        <v>54.215999999999994</v>
      </c>
      <c r="J282" s="21">
        <f t="shared" si="24"/>
        <v>57.83039999999999</v>
      </c>
      <c r="K282" s="21">
        <f t="shared" si="24"/>
        <v>53.011200000000002</v>
      </c>
      <c r="L282" s="21">
        <f t="shared" si="24"/>
        <v>48.191999999999993</v>
      </c>
      <c r="M282" s="21">
        <f t="shared" si="24"/>
        <v>43.372799999999998</v>
      </c>
      <c r="N282" s="22">
        <v>48.191999999999993</v>
      </c>
      <c r="O282" s="22">
        <v>44.176000000000002</v>
      </c>
      <c r="P282" s="22">
        <v>40.159999999999997</v>
      </c>
      <c r="Q282" s="22">
        <v>36.143999999999998</v>
      </c>
      <c r="R282" s="23">
        <f t="shared" si="25"/>
        <v>43.372799999999998</v>
      </c>
      <c r="S282" s="23">
        <f t="shared" si="25"/>
        <v>39.758400000000002</v>
      </c>
      <c r="T282" s="23">
        <f t="shared" si="25"/>
        <v>36.143999999999998</v>
      </c>
      <c r="U282" s="23">
        <f t="shared" si="25"/>
        <v>32.529600000000002</v>
      </c>
    </row>
    <row r="283" spans="1:21" x14ac:dyDescent="0.2">
      <c r="A283" s="16" t="str">
        <f t="shared" si="22"/>
        <v>КОНДЕНСАТОР К53-69 «Е» - 20В - 47мкФ</v>
      </c>
      <c r="B283" s="24">
        <v>20</v>
      </c>
      <c r="C283" s="18">
        <v>47</v>
      </c>
      <c r="D283" s="19" t="s">
        <v>26</v>
      </c>
      <c r="E283" s="20" t="s">
        <v>27</v>
      </c>
      <c r="F283" s="21">
        <f t="shared" si="23"/>
        <v>137.41200000000001</v>
      </c>
      <c r="G283" s="21">
        <f t="shared" si="23"/>
        <v>125.96100000000001</v>
      </c>
      <c r="H283" s="21">
        <f t="shared" si="23"/>
        <v>114.51</v>
      </c>
      <c r="I283" s="21">
        <f t="shared" si="23"/>
        <v>103.059</v>
      </c>
      <c r="J283" s="21">
        <f t="shared" si="24"/>
        <v>109.92960000000001</v>
      </c>
      <c r="K283" s="21">
        <f t="shared" si="24"/>
        <v>100.7688</v>
      </c>
      <c r="L283" s="21">
        <f t="shared" si="24"/>
        <v>91.608000000000004</v>
      </c>
      <c r="M283" s="21">
        <f t="shared" si="24"/>
        <v>82.447199999999995</v>
      </c>
      <c r="N283" s="22">
        <v>91.608000000000004</v>
      </c>
      <c r="O283" s="22">
        <v>83.974000000000004</v>
      </c>
      <c r="P283" s="22">
        <v>76.34</v>
      </c>
      <c r="Q283" s="22">
        <v>68.706000000000003</v>
      </c>
      <c r="R283" s="23">
        <f t="shared" si="25"/>
        <v>82.447200000000009</v>
      </c>
      <c r="S283" s="23">
        <f t="shared" si="25"/>
        <v>75.576599999999999</v>
      </c>
      <c r="T283" s="23">
        <f t="shared" si="25"/>
        <v>68.706000000000003</v>
      </c>
      <c r="U283" s="23">
        <f t="shared" si="25"/>
        <v>61.835400000000007</v>
      </c>
    </row>
    <row r="284" spans="1:21" x14ac:dyDescent="0.2">
      <c r="A284" s="16" t="str">
        <f t="shared" si="22"/>
        <v>КОНДЕНСАТОР К53-69 «Е» - 20В - 68мкФ</v>
      </c>
      <c r="B284" s="24">
        <v>20</v>
      </c>
      <c r="C284" s="18">
        <v>68</v>
      </c>
      <c r="D284" s="19" t="s">
        <v>26</v>
      </c>
      <c r="E284" s="20" t="s">
        <v>27</v>
      </c>
      <c r="F284" s="21">
        <f t="shared" si="23"/>
        <v>93.924000000000007</v>
      </c>
      <c r="G284" s="21">
        <f t="shared" si="23"/>
        <v>86.097000000000008</v>
      </c>
      <c r="H284" s="21">
        <f t="shared" si="23"/>
        <v>78.27</v>
      </c>
      <c r="I284" s="21">
        <f t="shared" si="23"/>
        <v>70.443000000000012</v>
      </c>
      <c r="J284" s="21">
        <f t="shared" si="24"/>
        <v>75.139200000000002</v>
      </c>
      <c r="K284" s="21">
        <f t="shared" si="24"/>
        <v>68.877600000000001</v>
      </c>
      <c r="L284" s="21">
        <f t="shared" si="24"/>
        <v>62.616</v>
      </c>
      <c r="M284" s="21">
        <f t="shared" si="24"/>
        <v>56.354400000000005</v>
      </c>
      <c r="N284" s="22">
        <v>62.616</v>
      </c>
      <c r="O284" s="22">
        <v>57.398000000000003</v>
      </c>
      <c r="P284" s="22">
        <v>52.18</v>
      </c>
      <c r="Q284" s="22">
        <v>46.962000000000003</v>
      </c>
      <c r="R284" s="23">
        <f t="shared" si="25"/>
        <v>56.354399999999998</v>
      </c>
      <c r="S284" s="23">
        <f t="shared" si="25"/>
        <v>51.658200000000001</v>
      </c>
      <c r="T284" s="23">
        <f t="shared" si="25"/>
        <v>46.962000000000003</v>
      </c>
      <c r="U284" s="23">
        <f t="shared" si="25"/>
        <v>42.265800000000006</v>
      </c>
    </row>
    <row r="285" spans="1:21" x14ac:dyDescent="0.2">
      <c r="A285" s="16" t="str">
        <f t="shared" si="22"/>
        <v>КОНДЕНСАТОР К53-69 «Е» - 20В - 100мкФ</v>
      </c>
      <c r="B285" s="24">
        <v>20</v>
      </c>
      <c r="C285" s="18">
        <v>100</v>
      </c>
      <c r="D285" s="19" t="s">
        <v>26</v>
      </c>
      <c r="E285" s="20" t="s">
        <v>27</v>
      </c>
      <c r="F285" s="21">
        <f t="shared" si="23"/>
        <v>75.275999999999996</v>
      </c>
      <c r="G285" s="21">
        <f t="shared" si="23"/>
        <v>69.003</v>
      </c>
      <c r="H285" s="21">
        <f t="shared" si="23"/>
        <v>62.730000000000004</v>
      </c>
      <c r="I285" s="21">
        <f t="shared" si="23"/>
        <v>56.456999999999994</v>
      </c>
      <c r="J285" s="21">
        <f t="shared" si="24"/>
        <v>60.220799999999997</v>
      </c>
      <c r="K285" s="21">
        <f t="shared" si="24"/>
        <v>55.202400000000004</v>
      </c>
      <c r="L285" s="21">
        <f t="shared" si="24"/>
        <v>50.183999999999997</v>
      </c>
      <c r="M285" s="21">
        <f t="shared" si="24"/>
        <v>45.165599999999998</v>
      </c>
      <c r="N285" s="22">
        <v>50.183999999999997</v>
      </c>
      <c r="O285" s="22">
        <v>46.002000000000002</v>
      </c>
      <c r="P285" s="22">
        <v>41.82</v>
      </c>
      <c r="Q285" s="22">
        <v>37.637999999999998</v>
      </c>
      <c r="R285" s="23">
        <f t="shared" si="25"/>
        <v>45.165599999999998</v>
      </c>
      <c r="S285" s="23">
        <f t="shared" si="25"/>
        <v>41.401800000000001</v>
      </c>
      <c r="T285" s="23">
        <f t="shared" si="25"/>
        <v>37.637999999999998</v>
      </c>
      <c r="U285" s="23">
        <f t="shared" si="25"/>
        <v>33.874200000000002</v>
      </c>
    </row>
    <row r="286" spans="1:21" x14ac:dyDescent="0.2">
      <c r="A286" s="16" t="str">
        <f t="shared" si="22"/>
        <v>КОНДЕНСАТОР К53-69 «Е» - 20В - 150мкФ</v>
      </c>
      <c r="B286" s="24">
        <v>20</v>
      </c>
      <c r="C286" s="18">
        <v>150</v>
      </c>
      <c r="D286" s="19" t="s">
        <v>26</v>
      </c>
      <c r="E286" s="20" t="s">
        <v>27</v>
      </c>
      <c r="F286" s="21">
        <f t="shared" si="23"/>
        <v>123.35400000000001</v>
      </c>
      <c r="G286" s="21">
        <f t="shared" si="23"/>
        <v>113.07450000000001</v>
      </c>
      <c r="H286" s="21">
        <f t="shared" si="23"/>
        <v>102.795</v>
      </c>
      <c r="I286" s="21">
        <f t="shared" si="23"/>
        <v>92.515500000000003</v>
      </c>
      <c r="J286" s="21">
        <f t="shared" si="24"/>
        <v>98.683199999999999</v>
      </c>
      <c r="K286" s="21">
        <f t="shared" si="24"/>
        <v>90.459600000000009</v>
      </c>
      <c r="L286" s="21">
        <f t="shared" si="24"/>
        <v>82.236000000000004</v>
      </c>
      <c r="M286" s="21">
        <f t="shared" si="24"/>
        <v>74.0124</v>
      </c>
      <c r="N286" s="22">
        <v>82.236000000000004</v>
      </c>
      <c r="O286" s="22">
        <v>75.38300000000001</v>
      </c>
      <c r="P286" s="22">
        <v>68.53</v>
      </c>
      <c r="Q286" s="22">
        <v>61.677</v>
      </c>
      <c r="R286" s="23">
        <f t="shared" si="25"/>
        <v>74.0124</v>
      </c>
      <c r="S286" s="23">
        <f t="shared" si="25"/>
        <v>67.844700000000017</v>
      </c>
      <c r="T286" s="23">
        <f t="shared" si="25"/>
        <v>61.677</v>
      </c>
      <c r="U286" s="23">
        <f t="shared" si="25"/>
        <v>55.509300000000003</v>
      </c>
    </row>
    <row r="287" spans="1:21" x14ac:dyDescent="0.2">
      <c r="A287" s="16" t="str">
        <f t="shared" si="22"/>
        <v>КОНДЕНСАТОР К53-69 «Е» - 25В - 15мкФ</v>
      </c>
      <c r="B287" s="24">
        <v>25</v>
      </c>
      <c r="C287" s="18">
        <v>15</v>
      </c>
      <c r="D287" s="19" t="s">
        <v>26</v>
      </c>
      <c r="E287" s="20" t="s">
        <v>27</v>
      </c>
      <c r="F287" s="21">
        <f t="shared" si="23"/>
        <v>82.097999999999999</v>
      </c>
      <c r="G287" s="21">
        <f t="shared" si="23"/>
        <v>75.256500000000017</v>
      </c>
      <c r="H287" s="21">
        <f t="shared" si="23"/>
        <v>68.414999999999992</v>
      </c>
      <c r="I287" s="21">
        <f t="shared" si="23"/>
        <v>61.573499999999996</v>
      </c>
      <c r="J287" s="21">
        <f t="shared" si="24"/>
        <v>65.678399999999996</v>
      </c>
      <c r="K287" s="21">
        <f t="shared" si="24"/>
        <v>60.205200000000005</v>
      </c>
      <c r="L287" s="21">
        <f t="shared" si="24"/>
        <v>54.731999999999999</v>
      </c>
      <c r="M287" s="21">
        <f t="shared" si="24"/>
        <v>49.258800000000001</v>
      </c>
      <c r="N287" s="22">
        <v>54.731999999999999</v>
      </c>
      <c r="O287" s="22">
        <v>50.171000000000006</v>
      </c>
      <c r="P287" s="22">
        <v>45.61</v>
      </c>
      <c r="Q287" s="22">
        <v>41.048999999999999</v>
      </c>
      <c r="R287" s="23">
        <f t="shared" si="25"/>
        <v>49.258800000000001</v>
      </c>
      <c r="S287" s="23">
        <f t="shared" si="25"/>
        <v>45.153900000000007</v>
      </c>
      <c r="T287" s="23">
        <f t="shared" si="25"/>
        <v>41.048999999999999</v>
      </c>
      <c r="U287" s="23">
        <f t="shared" si="25"/>
        <v>36.944099999999999</v>
      </c>
    </row>
    <row r="288" spans="1:21" x14ac:dyDescent="0.2">
      <c r="A288" s="16" t="str">
        <f t="shared" si="22"/>
        <v>КОНДЕНСАТОР К53-69 «Е» - 25В - 22мкФ</v>
      </c>
      <c r="B288" s="24">
        <v>25</v>
      </c>
      <c r="C288" s="18">
        <v>22</v>
      </c>
      <c r="D288" s="19" t="s">
        <v>26</v>
      </c>
      <c r="E288" s="20" t="s">
        <v>27</v>
      </c>
      <c r="F288" s="21">
        <f t="shared" si="23"/>
        <v>73.494</v>
      </c>
      <c r="G288" s="21">
        <f t="shared" si="23"/>
        <v>67.369500000000002</v>
      </c>
      <c r="H288" s="21">
        <f t="shared" si="23"/>
        <v>61.244999999999997</v>
      </c>
      <c r="I288" s="21">
        <f t="shared" si="23"/>
        <v>55.1205</v>
      </c>
      <c r="J288" s="21">
        <f t="shared" si="24"/>
        <v>58.795199999999994</v>
      </c>
      <c r="K288" s="21">
        <f t="shared" si="24"/>
        <v>53.895600000000002</v>
      </c>
      <c r="L288" s="21">
        <f t="shared" si="24"/>
        <v>48.995999999999995</v>
      </c>
      <c r="M288" s="21">
        <f t="shared" si="24"/>
        <v>44.096399999999996</v>
      </c>
      <c r="N288" s="22">
        <v>48.995999999999995</v>
      </c>
      <c r="O288" s="22">
        <v>44.913000000000004</v>
      </c>
      <c r="P288" s="22">
        <v>40.83</v>
      </c>
      <c r="Q288" s="22">
        <v>36.747</v>
      </c>
      <c r="R288" s="23">
        <f t="shared" si="25"/>
        <v>44.096399999999996</v>
      </c>
      <c r="S288" s="23">
        <f t="shared" si="25"/>
        <v>40.421700000000001</v>
      </c>
      <c r="T288" s="23">
        <f t="shared" si="25"/>
        <v>36.747</v>
      </c>
      <c r="U288" s="23">
        <f t="shared" si="25"/>
        <v>33.072299999999998</v>
      </c>
    </row>
    <row r="289" spans="1:21" x14ac:dyDescent="0.2">
      <c r="A289" s="16" t="str">
        <f t="shared" si="22"/>
        <v>КОНДЕНСАТОР К53-69 «Е» - 25В - 33мкФ</v>
      </c>
      <c r="B289" s="24">
        <v>25</v>
      </c>
      <c r="C289" s="18">
        <v>33</v>
      </c>
      <c r="D289" s="19" t="s">
        <v>26</v>
      </c>
      <c r="E289" s="20" t="s">
        <v>27</v>
      </c>
      <c r="F289" s="21">
        <f t="shared" si="23"/>
        <v>101.322</v>
      </c>
      <c r="G289" s="21">
        <f t="shared" si="23"/>
        <v>92.878500000000003</v>
      </c>
      <c r="H289" s="21">
        <f t="shared" si="23"/>
        <v>84.435000000000002</v>
      </c>
      <c r="I289" s="21">
        <f t="shared" si="23"/>
        <v>75.991500000000002</v>
      </c>
      <c r="J289" s="21">
        <f t="shared" si="24"/>
        <v>81.057599999999994</v>
      </c>
      <c r="K289" s="21">
        <f t="shared" si="24"/>
        <v>74.302800000000005</v>
      </c>
      <c r="L289" s="21">
        <f t="shared" si="24"/>
        <v>67.548000000000002</v>
      </c>
      <c r="M289" s="21">
        <f t="shared" si="24"/>
        <v>60.793199999999999</v>
      </c>
      <c r="N289" s="22">
        <v>67.548000000000002</v>
      </c>
      <c r="O289" s="22">
        <v>61.919000000000004</v>
      </c>
      <c r="P289" s="22">
        <v>56.29</v>
      </c>
      <c r="Q289" s="22">
        <v>50.661000000000001</v>
      </c>
      <c r="R289" s="23">
        <f t="shared" si="25"/>
        <v>60.793200000000006</v>
      </c>
      <c r="S289" s="23">
        <f t="shared" si="25"/>
        <v>55.727100000000007</v>
      </c>
      <c r="T289" s="23">
        <f t="shared" si="25"/>
        <v>50.661000000000001</v>
      </c>
      <c r="U289" s="23">
        <f t="shared" si="25"/>
        <v>45.594900000000003</v>
      </c>
    </row>
    <row r="290" spans="1:21" x14ac:dyDescent="0.2">
      <c r="A290" s="16" t="str">
        <f t="shared" si="22"/>
        <v>КОНДЕНСАТОР К53-69 «Е» - 25В - 47мкФ</v>
      </c>
      <c r="B290" s="24">
        <v>25</v>
      </c>
      <c r="C290" s="18">
        <v>47</v>
      </c>
      <c r="D290" s="19" t="s">
        <v>26</v>
      </c>
      <c r="E290" s="20" t="s">
        <v>27</v>
      </c>
      <c r="F290" s="21">
        <f t="shared" si="23"/>
        <v>130.64399999999998</v>
      </c>
      <c r="G290" s="21">
        <f t="shared" si="23"/>
        <v>119.75700000000001</v>
      </c>
      <c r="H290" s="21">
        <f t="shared" si="23"/>
        <v>108.87</v>
      </c>
      <c r="I290" s="21">
        <f t="shared" si="23"/>
        <v>97.983000000000004</v>
      </c>
      <c r="J290" s="21">
        <f t="shared" si="24"/>
        <v>104.51519999999998</v>
      </c>
      <c r="K290" s="21">
        <f t="shared" si="24"/>
        <v>95.805600000000013</v>
      </c>
      <c r="L290" s="21">
        <f t="shared" si="24"/>
        <v>87.095999999999989</v>
      </c>
      <c r="M290" s="21">
        <f t="shared" si="24"/>
        <v>78.386399999999995</v>
      </c>
      <c r="N290" s="22">
        <v>87.095999999999989</v>
      </c>
      <c r="O290" s="22">
        <v>79.838000000000008</v>
      </c>
      <c r="P290" s="22">
        <v>72.58</v>
      </c>
      <c r="Q290" s="22">
        <v>65.322000000000003</v>
      </c>
      <c r="R290" s="23">
        <f t="shared" si="25"/>
        <v>78.386399999999995</v>
      </c>
      <c r="S290" s="23">
        <f t="shared" si="25"/>
        <v>71.854200000000006</v>
      </c>
      <c r="T290" s="23">
        <f t="shared" si="25"/>
        <v>65.322000000000003</v>
      </c>
      <c r="U290" s="23">
        <f t="shared" si="25"/>
        <v>58.789800000000007</v>
      </c>
    </row>
    <row r="291" spans="1:21" x14ac:dyDescent="0.2">
      <c r="A291" s="16" t="str">
        <f t="shared" si="22"/>
        <v>КОНДЕНСАТОР К53-69 «Е» - 25В - 68мкФ</v>
      </c>
      <c r="B291" s="24">
        <v>25</v>
      </c>
      <c r="C291" s="18">
        <v>68</v>
      </c>
      <c r="D291" s="19" t="s">
        <v>26</v>
      </c>
      <c r="E291" s="20" t="s">
        <v>27</v>
      </c>
      <c r="F291" s="21">
        <f t="shared" si="23"/>
        <v>95.22</v>
      </c>
      <c r="G291" s="21">
        <f t="shared" si="23"/>
        <v>87.285000000000011</v>
      </c>
      <c r="H291" s="21">
        <f t="shared" si="23"/>
        <v>79.349999999999994</v>
      </c>
      <c r="I291" s="21">
        <f t="shared" si="23"/>
        <v>71.414999999999992</v>
      </c>
      <c r="J291" s="21">
        <f t="shared" si="24"/>
        <v>76.175999999999988</v>
      </c>
      <c r="K291" s="21">
        <f t="shared" si="24"/>
        <v>69.828000000000003</v>
      </c>
      <c r="L291" s="21">
        <f t="shared" si="24"/>
        <v>63.48</v>
      </c>
      <c r="M291" s="21">
        <f t="shared" si="24"/>
        <v>57.131999999999998</v>
      </c>
      <c r="N291" s="22">
        <v>63.48</v>
      </c>
      <c r="O291" s="22">
        <v>58.190000000000005</v>
      </c>
      <c r="P291" s="22">
        <v>52.9</v>
      </c>
      <c r="Q291" s="22">
        <v>47.61</v>
      </c>
      <c r="R291" s="23">
        <f t="shared" si="25"/>
        <v>57.131999999999998</v>
      </c>
      <c r="S291" s="23">
        <f t="shared" si="25"/>
        <v>52.371000000000002</v>
      </c>
      <c r="T291" s="23">
        <f t="shared" si="25"/>
        <v>47.61</v>
      </c>
      <c r="U291" s="23">
        <f t="shared" si="25"/>
        <v>42.849000000000004</v>
      </c>
    </row>
    <row r="292" spans="1:21" x14ac:dyDescent="0.2">
      <c r="A292" s="16" t="str">
        <f t="shared" si="22"/>
        <v>КОНДЕНСАТОР К53-69 «Е» - 32В - 3,3мкФ</v>
      </c>
      <c r="B292" s="24">
        <v>32</v>
      </c>
      <c r="C292" s="18">
        <v>3.3</v>
      </c>
      <c r="D292" s="19" t="s">
        <v>26</v>
      </c>
      <c r="E292" s="20" t="s">
        <v>27</v>
      </c>
      <c r="F292" s="21">
        <f t="shared" si="23"/>
        <v>156.56400000000002</v>
      </c>
      <c r="G292" s="21">
        <f t="shared" si="23"/>
        <v>143.51700000000002</v>
      </c>
      <c r="H292" s="21">
        <f t="shared" si="23"/>
        <v>130.47</v>
      </c>
      <c r="I292" s="21">
        <f t="shared" si="23"/>
        <v>117.42300000000002</v>
      </c>
      <c r="J292" s="21">
        <f t="shared" si="24"/>
        <v>125.2512</v>
      </c>
      <c r="K292" s="21">
        <f t="shared" si="24"/>
        <v>114.81360000000001</v>
      </c>
      <c r="L292" s="21">
        <f t="shared" si="24"/>
        <v>104.376</v>
      </c>
      <c r="M292" s="21">
        <f t="shared" si="24"/>
        <v>93.938400000000016</v>
      </c>
      <c r="N292" s="22">
        <v>104.376</v>
      </c>
      <c r="O292" s="22">
        <v>95.678000000000011</v>
      </c>
      <c r="P292" s="22">
        <v>86.98</v>
      </c>
      <c r="Q292" s="22">
        <v>78.282000000000011</v>
      </c>
      <c r="R292" s="23">
        <f t="shared" si="25"/>
        <v>93.938400000000001</v>
      </c>
      <c r="S292" s="23">
        <f t="shared" si="25"/>
        <v>86.110200000000006</v>
      </c>
      <c r="T292" s="23">
        <f t="shared" si="25"/>
        <v>78.282000000000011</v>
      </c>
      <c r="U292" s="23">
        <f t="shared" si="25"/>
        <v>70.453800000000015</v>
      </c>
    </row>
    <row r="293" spans="1:21" x14ac:dyDescent="0.2">
      <c r="A293" s="16" t="str">
        <f t="shared" si="22"/>
        <v>КОНДЕНСАТОР К53-69 «Е» - 32В - 4,7мкФ</v>
      </c>
      <c r="B293" s="24">
        <v>32</v>
      </c>
      <c r="C293" s="18">
        <v>4.7</v>
      </c>
      <c r="D293" s="19" t="s">
        <v>26</v>
      </c>
      <c r="E293" s="20" t="s">
        <v>27</v>
      </c>
      <c r="F293" s="21">
        <f t="shared" si="23"/>
        <v>156.58199999999999</v>
      </c>
      <c r="G293" s="21">
        <f t="shared" si="23"/>
        <v>143.5335</v>
      </c>
      <c r="H293" s="21">
        <f t="shared" si="23"/>
        <v>130.48499999999999</v>
      </c>
      <c r="I293" s="21">
        <f t="shared" si="23"/>
        <v>117.4365</v>
      </c>
      <c r="J293" s="21">
        <f t="shared" si="24"/>
        <v>125.26559999999998</v>
      </c>
      <c r="K293" s="21">
        <f t="shared" si="24"/>
        <v>114.82680000000001</v>
      </c>
      <c r="L293" s="21">
        <f t="shared" si="24"/>
        <v>104.38799999999999</v>
      </c>
      <c r="M293" s="21">
        <f t="shared" si="24"/>
        <v>93.94919999999999</v>
      </c>
      <c r="N293" s="22">
        <v>104.38799999999999</v>
      </c>
      <c r="O293" s="22">
        <v>95.689000000000007</v>
      </c>
      <c r="P293" s="22">
        <v>86.99</v>
      </c>
      <c r="Q293" s="22">
        <v>78.290999999999997</v>
      </c>
      <c r="R293" s="23">
        <f t="shared" si="25"/>
        <v>93.94919999999999</v>
      </c>
      <c r="S293" s="23">
        <f t="shared" si="25"/>
        <v>86.120100000000008</v>
      </c>
      <c r="T293" s="23">
        <f t="shared" si="25"/>
        <v>78.290999999999997</v>
      </c>
      <c r="U293" s="23">
        <f t="shared" si="25"/>
        <v>70.4619</v>
      </c>
    </row>
    <row r="294" spans="1:21" x14ac:dyDescent="0.2">
      <c r="A294" s="16" t="str">
        <f t="shared" si="22"/>
        <v>КОНДЕНСАТОР К53-69 «Е» - 32В - 6,8мкФ</v>
      </c>
      <c r="B294" s="24">
        <v>32</v>
      </c>
      <c r="C294" s="18">
        <v>6.8</v>
      </c>
      <c r="D294" s="19" t="s">
        <v>26</v>
      </c>
      <c r="E294" s="20" t="s">
        <v>27</v>
      </c>
      <c r="F294" s="21">
        <f t="shared" si="23"/>
        <v>137.68199999999999</v>
      </c>
      <c r="G294" s="21">
        <f t="shared" si="23"/>
        <v>126.20849999999999</v>
      </c>
      <c r="H294" s="21">
        <f t="shared" si="23"/>
        <v>114.73499999999999</v>
      </c>
      <c r="I294" s="21">
        <f t="shared" si="23"/>
        <v>103.26149999999998</v>
      </c>
      <c r="J294" s="21">
        <f t="shared" si="24"/>
        <v>110.14559999999999</v>
      </c>
      <c r="K294" s="21">
        <f t="shared" si="24"/>
        <v>100.96679999999999</v>
      </c>
      <c r="L294" s="21">
        <f t="shared" si="24"/>
        <v>91.787999999999997</v>
      </c>
      <c r="M294" s="21">
        <f t="shared" si="24"/>
        <v>82.609199999999987</v>
      </c>
      <c r="N294" s="22">
        <v>91.787999999999997</v>
      </c>
      <c r="O294" s="22">
        <v>84.138999999999996</v>
      </c>
      <c r="P294" s="22">
        <v>76.489999999999995</v>
      </c>
      <c r="Q294" s="22">
        <v>68.840999999999994</v>
      </c>
      <c r="R294" s="23">
        <f t="shared" si="25"/>
        <v>82.609200000000001</v>
      </c>
      <c r="S294" s="23">
        <f t="shared" si="25"/>
        <v>75.725099999999998</v>
      </c>
      <c r="T294" s="23">
        <f t="shared" si="25"/>
        <v>68.840999999999994</v>
      </c>
      <c r="U294" s="23">
        <f t="shared" si="25"/>
        <v>61.956899999999997</v>
      </c>
    </row>
    <row r="295" spans="1:21" x14ac:dyDescent="0.2">
      <c r="A295" s="16" t="str">
        <f t="shared" si="22"/>
        <v>КОНДЕНСАТОР К53-69 «Е» - 32В - 10мкФ</v>
      </c>
      <c r="B295" s="24">
        <v>32</v>
      </c>
      <c r="C295" s="18">
        <v>10</v>
      </c>
      <c r="D295" s="19" t="s">
        <v>26</v>
      </c>
      <c r="E295" s="20" t="s">
        <v>27</v>
      </c>
      <c r="F295" s="21">
        <f t="shared" si="23"/>
        <v>82.115999999999985</v>
      </c>
      <c r="G295" s="21">
        <f t="shared" si="23"/>
        <v>75.272999999999996</v>
      </c>
      <c r="H295" s="21">
        <f t="shared" si="23"/>
        <v>68.429999999999993</v>
      </c>
      <c r="I295" s="21">
        <f t="shared" si="23"/>
        <v>61.587000000000003</v>
      </c>
      <c r="J295" s="21">
        <f t="shared" si="24"/>
        <v>65.692799999999991</v>
      </c>
      <c r="K295" s="21">
        <f t="shared" si="24"/>
        <v>60.218400000000003</v>
      </c>
      <c r="L295" s="21">
        <f t="shared" si="24"/>
        <v>54.743999999999993</v>
      </c>
      <c r="M295" s="21">
        <f t="shared" si="24"/>
        <v>49.269599999999997</v>
      </c>
      <c r="N295" s="22">
        <v>54.743999999999993</v>
      </c>
      <c r="O295" s="22">
        <v>50.182000000000002</v>
      </c>
      <c r="P295" s="22">
        <v>45.62</v>
      </c>
      <c r="Q295" s="22">
        <v>41.058</v>
      </c>
      <c r="R295" s="23">
        <f t="shared" si="25"/>
        <v>49.269599999999997</v>
      </c>
      <c r="S295" s="23">
        <f t="shared" si="25"/>
        <v>45.163800000000002</v>
      </c>
      <c r="T295" s="23">
        <f t="shared" si="25"/>
        <v>41.058</v>
      </c>
      <c r="U295" s="23">
        <f t="shared" si="25"/>
        <v>36.952199999999998</v>
      </c>
    </row>
    <row r="296" spans="1:21" x14ac:dyDescent="0.2">
      <c r="A296" s="16" t="str">
        <f t="shared" si="22"/>
        <v>КОНДЕНСАТОР К53-69 «Е» - 32В - 15мкФ</v>
      </c>
      <c r="B296" s="24">
        <v>32</v>
      </c>
      <c r="C296" s="18">
        <v>15</v>
      </c>
      <c r="D296" s="19" t="s">
        <v>26</v>
      </c>
      <c r="E296" s="20" t="s">
        <v>27</v>
      </c>
      <c r="F296" s="21">
        <f t="shared" si="23"/>
        <v>73.512</v>
      </c>
      <c r="G296" s="21">
        <f t="shared" si="23"/>
        <v>67.38600000000001</v>
      </c>
      <c r="H296" s="21">
        <f t="shared" si="23"/>
        <v>61.260000000000005</v>
      </c>
      <c r="I296" s="21">
        <f t="shared" si="23"/>
        <v>55.134000000000015</v>
      </c>
      <c r="J296" s="21">
        <f t="shared" si="24"/>
        <v>58.809600000000003</v>
      </c>
      <c r="K296" s="21">
        <f t="shared" si="24"/>
        <v>53.908800000000006</v>
      </c>
      <c r="L296" s="21">
        <f t="shared" si="24"/>
        <v>49.008000000000003</v>
      </c>
      <c r="M296" s="21">
        <f t="shared" si="24"/>
        <v>44.107200000000006</v>
      </c>
      <c r="N296" s="22">
        <v>49.008000000000003</v>
      </c>
      <c r="O296" s="22">
        <v>44.924000000000007</v>
      </c>
      <c r="P296" s="22">
        <v>40.840000000000003</v>
      </c>
      <c r="Q296" s="22">
        <v>36.756000000000007</v>
      </c>
      <c r="R296" s="23">
        <f t="shared" si="25"/>
        <v>44.107200000000006</v>
      </c>
      <c r="S296" s="23">
        <f t="shared" si="25"/>
        <v>40.43160000000001</v>
      </c>
      <c r="T296" s="23">
        <f t="shared" si="25"/>
        <v>36.756000000000007</v>
      </c>
      <c r="U296" s="23">
        <f t="shared" si="25"/>
        <v>33.080400000000004</v>
      </c>
    </row>
    <row r="297" spans="1:21" x14ac:dyDescent="0.2">
      <c r="A297" s="16" t="str">
        <f t="shared" si="22"/>
        <v>КОНДЕНСАТОР К53-69 «Е» - 32В - 22мкФ</v>
      </c>
      <c r="B297" s="24">
        <v>32</v>
      </c>
      <c r="C297" s="18">
        <v>22</v>
      </c>
      <c r="D297" s="19" t="s">
        <v>26</v>
      </c>
      <c r="E297" s="20" t="s">
        <v>27</v>
      </c>
      <c r="F297" s="21">
        <f t="shared" si="23"/>
        <v>89.91</v>
      </c>
      <c r="G297" s="21">
        <f t="shared" si="23"/>
        <v>82.417500000000018</v>
      </c>
      <c r="H297" s="21">
        <f t="shared" si="23"/>
        <v>74.925000000000011</v>
      </c>
      <c r="I297" s="21">
        <f t="shared" si="23"/>
        <v>67.432500000000005</v>
      </c>
      <c r="J297" s="21">
        <f t="shared" si="24"/>
        <v>71.927999999999997</v>
      </c>
      <c r="K297" s="21">
        <f t="shared" si="24"/>
        <v>65.934000000000012</v>
      </c>
      <c r="L297" s="21">
        <f t="shared" si="24"/>
        <v>59.94</v>
      </c>
      <c r="M297" s="21">
        <f t="shared" si="24"/>
        <v>53.946000000000005</v>
      </c>
      <c r="N297" s="22">
        <v>59.94</v>
      </c>
      <c r="O297" s="22">
        <v>54.945000000000007</v>
      </c>
      <c r="P297" s="22">
        <v>49.95</v>
      </c>
      <c r="Q297" s="22">
        <v>44.955000000000005</v>
      </c>
      <c r="R297" s="23">
        <f t="shared" si="25"/>
        <v>53.945999999999998</v>
      </c>
      <c r="S297" s="23">
        <f t="shared" si="25"/>
        <v>49.450500000000005</v>
      </c>
      <c r="T297" s="23">
        <f t="shared" si="25"/>
        <v>44.955000000000005</v>
      </c>
      <c r="U297" s="23">
        <f t="shared" si="25"/>
        <v>40.459500000000006</v>
      </c>
    </row>
    <row r="298" spans="1:21" x14ac:dyDescent="0.2">
      <c r="A298" s="16" t="str">
        <f t="shared" si="22"/>
        <v>КОНДЕНСАТОР К53-69 «Е» - 32В - 33мкФ</v>
      </c>
      <c r="B298" s="24">
        <v>32</v>
      </c>
      <c r="C298" s="18">
        <v>33</v>
      </c>
      <c r="D298" s="19" t="s">
        <v>26</v>
      </c>
      <c r="E298" s="20" t="s">
        <v>27</v>
      </c>
      <c r="F298" s="21">
        <f t="shared" si="23"/>
        <v>106.00199999999998</v>
      </c>
      <c r="G298" s="21">
        <f t="shared" si="23"/>
        <v>97.168500000000023</v>
      </c>
      <c r="H298" s="21">
        <f t="shared" si="23"/>
        <v>88.335000000000008</v>
      </c>
      <c r="I298" s="21">
        <f t="shared" si="23"/>
        <v>79.501500000000007</v>
      </c>
      <c r="J298" s="21">
        <f t="shared" si="24"/>
        <v>84.801599999999993</v>
      </c>
      <c r="K298" s="21">
        <f t="shared" si="24"/>
        <v>77.734800000000007</v>
      </c>
      <c r="L298" s="21">
        <f t="shared" si="24"/>
        <v>70.667999999999992</v>
      </c>
      <c r="M298" s="21">
        <f t="shared" si="24"/>
        <v>63.601200000000006</v>
      </c>
      <c r="N298" s="22">
        <v>70.667999999999992</v>
      </c>
      <c r="O298" s="22">
        <v>64.779000000000011</v>
      </c>
      <c r="P298" s="22">
        <v>58.89</v>
      </c>
      <c r="Q298" s="22">
        <v>53.001000000000005</v>
      </c>
      <c r="R298" s="23">
        <f t="shared" si="25"/>
        <v>63.601199999999992</v>
      </c>
      <c r="S298" s="23">
        <f t="shared" si="25"/>
        <v>58.301100000000012</v>
      </c>
      <c r="T298" s="23">
        <f t="shared" si="25"/>
        <v>53.001000000000005</v>
      </c>
      <c r="U298" s="23">
        <f t="shared" si="25"/>
        <v>47.700900000000004</v>
      </c>
    </row>
    <row r="299" spans="1:21" x14ac:dyDescent="0.2">
      <c r="A299" s="16" t="str">
        <f t="shared" si="22"/>
        <v>КОНДЕНСАТОР К53-69 «Е» - 40В - 3,3мкФ</v>
      </c>
      <c r="B299" s="24">
        <v>40</v>
      </c>
      <c r="C299" s="18">
        <v>3.3</v>
      </c>
      <c r="D299" s="19" t="s">
        <v>26</v>
      </c>
      <c r="E299" s="20" t="s">
        <v>27</v>
      </c>
      <c r="F299" s="21">
        <f t="shared" si="23"/>
        <v>72.036000000000001</v>
      </c>
      <c r="G299" s="21">
        <f t="shared" si="23"/>
        <v>66.033000000000015</v>
      </c>
      <c r="H299" s="21">
        <f t="shared" si="23"/>
        <v>60.03</v>
      </c>
      <c r="I299" s="21">
        <f t="shared" si="23"/>
        <v>54.027000000000001</v>
      </c>
      <c r="J299" s="21">
        <f t="shared" si="24"/>
        <v>57.628799999999998</v>
      </c>
      <c r="K299" s="21">
        <f t="shared" si="24"/>
        <v>52.826400000000007</v>
      </c>
      <c r="L299" s="21">
        <f t="shared" si="24"/>
        <v>48.024000000000001</v>
      </c>
      <c r="M299" s="21">
        <f t="shared" si="24"/>
        <v>43.221600000000002</v>
      </c>
      <c r="N299" s="22">
        <v>48.024000000000001</v>
      </c>
      <c r="O299" s="22">
        <v>44.022000000000006</v>
      </c>
      <c r="P299" s="22">
        <v>40.020000000000003</v>
      </c>
      <c r="Q299" s="22">
        <v>36.018000000000001</v>
      </c>
      <c r="R299" s="23">
        <f t="shared" si="25"/>
        <v>43.221600000000002</v>
      </c>
      <c r="S299" s="23">
        <f t="shared" si="25"/>
        <v>39.619800000000005</v>
      </c>
      <c r="T299" s="23">
        <f t="shared" si="25"/>
        <v>36.018000000000001</v>
      </c>
      <c r="U299" s="23">
        <f t="shared" si="25"/>
        <v>32.416200000000003</v>
      </c>
    </row>
    <row r="300" spans="1:21" x14ac:dyDescent="0.2">
      <c r="A300" s="16" t="str">
        <f t="shared" si="22"/>
        <v>КОНДЕНСАТОР К53-69 «Е» - 40В - 4,7мкФ</v>
      </c>
      <c r="B300" s="24">
        <v>40</v>
      </c>
      <c r="C300" s="18">
        <v>4.7</v>
      </c>
      <c r="D300" s="19" t="s">
        <v>26</v>
      </c>
      <c r="E300" s="20" t="s">
        <v>27</v>
      </c>
      <c r="F300" s="21">
        <f t="shared" si="23"/>
        <v>82.152000000000001</v>
      </c>
      <c r="G300" s="21">
        <f t="shared" si="23"/>
        <v>75.306000000000012</v>
      </c>
      <c r="H300" s="21">
        <f t="shared" si="23"/>
        <v>68.460000000000008</v>
      </c>
      <c r="I300" s="21">
        <f t="shared" si="23"/>
        <v>61.614000000000004</v>
      </c>
      <c r="J300" s="21">
        <f t="shared" si="24"/>
        <v>65.721599999999995</v>
      </c>
      <c r="K300" s="21">
        <f t="shared" si="24"/>
        <v>60.244800000000005</v>
      </c>
      <c r="L300" s="21">
        <f t="shared" si="24"/>
        <v>54.768000000000001</v>
      </c>
      <c r="M300" s="21">
        <f t="shared" si="24"/>
        <v>49.291199999999996</v>
      </c>
      <c r="N300" s="22">
        <v>54.768000000000001</v>
      </c>
      <c r="O300" s="22">
        <v>50.204000000000008</v>
      </c>
      <c r="P300" s="22">
        <v>45.64</v>
      </c>
      <c r="Q300" s="22">
        <v>41.076000000000001</v>
      </c>
      <c r="R300" s="23">
        <f t="shared" si="25"/>
        <v>49.291200000000003</v>
      </c>
      <c r="S300" s="23">
        <f t="shared" si="25"/>
        <v>45.183600000000006</v>
      </c>
      <c r="T300" s="23">
        <f t="shared" si="25"/>
        <v>41.076000000000001</v>
      </c>
      <c r="U300" s="23">
        <f t="shared" si="25"/>
        <v>36.968400000000003</v>
      </c>
    </row>
    <row r="301" spans="1:21" x14ac:dyDescent="0.2">
      <c r="A301" s="16" t="str">
        <f t="shared" si="22"/>
        <v>КОНДЕНСАТОР К53-69 «Е» - 40В - 6,8мкФ</v>
      </c>
      <c r="B301" s="24">
        <v>40</v>
      </c>
      <c r="C301" s="18">
        <v>6.8</v>
      </c>
      <c r="D301" s="19" t="s">
        <v>26</v>
      </c>
      <c r="E301" s="20" t="s">
        <v>27</v>
      </c>
      <c r="F301" s="21">
        <f t="shared" si="23"/>
        <v>82.152000000000001</v>
      </c>
      <c r="G301" s="21">
        <f t="shared" si="23"/>
        <v>75.306000000000012</v>
      </c>
      <c r="H301" s="21">
        <f t="shared" si="23"/>
        <v>68.460000000000008</v>
      </c>
      <c r="I301" s="21">
        <f t="shared" si="23"/>
        <v>61.614000000000004</v>
      </c>
      <c r="J301" s="21">
        <f t="shared" si="24"/>
        <v>65.721599999999995</v>
      </c>
      <c r="K301" s="21">
        <f t="shared" si="24"/>
        <v>60.244800000000005</v>
      </c>
      <c r="L301" s="21">
        <f t="shared" si="24"/>
        <v>54.768000000000001</v>
      </c>
      <c r="M301" s="21">
        <f t="shared" si="24"/>
        <v>49.291199999999996</v>
      </c>
      <c r="N301" s="22">
        <v>54.768000000000001</v>
      </c>
      <c r="O301" s="22">
        <v>50.204000000000008</v>
      </c>
      <c r="P301" s="22">
        <v>45.64</v>
      </c>
      <c r="Q301" s="22">
        <v>41.076000000000001</v>
      </c>
      <c r="R301" s="23">
        <f t="shared" si="25"/>
        <v>49.291200000000003</v>
      </c>
      <c r="S301" s="23">
        <f t="shared" si="25"/>
        <v>45.183600000000006</v>
      </c>
      <c r="T301" s="23">
        <f t="shared" si="25"/>
        <v>41.076000000000001</v>
      </c>
      <c r="U301" s="23">
        <f t="shared" si="25"/>
        <v>36.968400000000003</v>
      </c>
    </row>
    <row r="302" spans="1:21" x14ac:dyDescent="0.2">
      <c r="A302" s="16" t="str">
        <f t="shared" si="22"/>
        <v>КОНДЕНСАТОР К53-69 «Е» - 40В - 10мкФ</v>
      </c>
      <c r="B302" s="24">
        <v>40</v>
      </c>
      <c r="C302" s="18">
        <v>10</v>
      </c>
      <c r="D302" s="19" t="s">
        <v>26</v>
      </c>
      <c r="E302" s="20" t="s">
        <v>27</v>
      </c>
      <c r="F302" s="21">
        <f t="shared" si="23"/>
        <v>145.90800000000002</v>
      </c>
      <c r="G302" s="21">
        <f t="shared" si="23"/>
        <v>133.74900000000002</v>
      </c>
      <c r="H302" s="21">
        <f t="shared" si="23"/>
        <v>121.59</v>
      </c>
      <c r="I302" s="21">
        <f t="shared" si="23"/>
        <v>109.43100000000001</v>
      </c>
      <c r="J302" s="21">
        <f t="shared" si="24"/>
        <v>116.7264</v>
      </c>
      <c r="K302" s="21">
        <f t="shared" si="24"/>
        <v>106.99920000000002</v>
      </c>
      <c r="L302" s="21">
        <f t="shared" si="24"/>
        <v>97.272000000000006</v>
      </c>
      <c r="M302" s="21">
        <f t="shared" si="24"/>
        <v>87.544800000000009</v>
      </c>
      <c r="N302" s="22">
        <v>97.272000000000006</v>
      </c>
      <c r="O302" s="22">
        <v>89.166000000000011</v>
      </c>
      <c r="P302" s="22">
        <v>81.06</v>
      </c>
      <c r="Q302" s="22">
        <v>72.954000000000008</v>
      </c>
      <c r="R302" s="23">
        <f t="shared" si="25"/>
        <v>87.544800000000009</v>
      </c>
      <c r="S302" s="23">
        <f t="shared" si="25"/>
        <v>80.249400000000009</v>
      </c>
      <c r="T302" s="23">
        <f t="shared" si="25"/>
        <v>72.954000000000008</v>
      </c>
      <c r="U302" s="23">
        <f t="shared" si="25"/>
        <v>65.658600000000007</v>
      </c>
    </row>
    <row r="303" spans="1:21" x14ac:dyDescent="0.2">
      <c r="A303" s="16" t="str">
        <f t="shared" si="22"/>
        <v>КОНДЕНСАТОР К53-69 «Е» - 40В - 15мкФ</v>
      </c>
      <c r="B303" s="24">
        <v>40</v>
      </c>
      <c r="C303" s="18">
        <v>15</v>
      </c>
      <c r="D303" s="19" t="s">
        <v>26</v>
      </c>
      <c r="E303" s="20" t="s">
        <v>27</v>
      </c>
      <c r="F303" s="21">
        <f t="shared" si="23"/>
        <v>78.713999999999984</v>
      </c>
      <c r="G303" s="21">
        <f t="shared" si="23"/>
        <v>72.154499999999999</v>
      </c>
      <c r="H303" s="21">
        <f t="shared" si="23"/>
        <v>65.594999999999999</v>
      </c>
      <c r="I303" s="21">
        <f t="shared" si="23"/>
        <v>59.035499999999999</v>
      </c>
      <c r="J303" s="21">
        <f t="shared" si="24"/>
        <v>62.971199999999989</v>
      </c>
      <c r="K303" s="21">
        <f t="shared" si="24"/>
        <v>57.723599999999998</v>
      </c>
      <c r="L303" s="21">
        <f t="shared" si="24"/>
        <v>52.475999999999992</v>
      </c>
      <c r="M303" s="21">
        <f t="shared" si="24"/>
        <v>47.228400000000001</v>
      </c>
      <c r="N303" s="22">
        <v>52.475999999999992</v>
      </c>
      <c r="O303" s="22">
        <v>48.103000000000002</v>
      </c>
      <c r="P303" s="22">
        <v>43.73</v>
      </c>
      <c r="Q303" s="22">
        <v>39.356999999999999</v>
      </c>
      <c r="R303" s="23">
        <f t="shared" si="25"/>
        <v>47.228399999999993</v>
      </c>
      <c r="S303" s="23">
        <f t="shared" si="25"/>
        <v>43.292700000000004</v>
      </c>
      <c r="T303" s="23">
        <f t="shared" si="25"/>
        <v>39.356999999999999</v>
      </c>
      <c r="U303" s="23">
        <f t="shared" si="25"/>
        <v>35.421300000000002</v>
      </c>
    </row>
    <row r="304" spans="1:21" x14ac:dyDescent="0.2">
      <c r="A304" s="16" t="str">
        <f t="shared" si="22"/>
        <v>КОНДЕНСАТОР К53-69 «Е» - 40В - 22мкФ</v>
      </c>
      <c r="B304" s="24">
        <v>40</v>
      </c>
      <c r="C304" s="18">
        <v>22</v>
      </c>
      <c r="D304" s="19" t="s">
        <v>26</v>
      </c>
      <c r="E304" s="20" t="s">
        <v>27</v>
      </c>
      <c r="F304" s="21">
        <f t="shared" si="23"/>
        <v>113.23799999999999</v>
      </c>
      <c r="G304" s="21">
        <f t="shared" si="23"/>
        <v>103.8015</v>
      </c>
      <c r="H304" s="21">
        <f t="shared" si="23"/>
        <v>94.364999999999995</v>
      </c>
      <c r="I304" s="21">
        <f t="shared" si="23"/>
        <v>84.9285</v>
      </c>
      <c r="J304" s="21">
        <f t="shared" si="24"/>
        <v>90.590399999999988</v>
      </c>
      <c r="K304" s="21">
        <f t="shared" si="24"/>
        <v>83.041200000000003</v>
      </c>
      <c r="L304" s="21">
        <f t="shared" si="24"/>
        <v>75.49199999999999</v>
      </c>
      <c r="M304" s="21">
        <f t="shared" si="24"/>
        <v>67.942799999999991</v>
      </c>
      <c r="N304" s="22">
        <v>75.49199999999999</v>
      </c>
      <c r="O304" s="22">
        <v>69.201000000000008</v>
      </c>
      <c r="P304" s="22">
        <v>62.91</v>
      </c>
      <c r="Q304" s="22">
        <v>56.619</v>
      </c>
      <c r="R304" s="23">
        <f t="shared" si="25"/>
        <v>67.942799999999991</v>
      </c>
      <c r="S304" s="23">
        <f t="shared" si="25"/>
        <v>62.28090000000001</v>
      </c>
      <c r="T304" s="23">
        <f t="shared" si="25"/>
        <v>56.619</v>
      </c>
      <c r="U304" s="23">
        <f t="shared" si="25"/>
        <v>50.957100000000004</v>
      </c>
    </row>
    <row r="305" spans="1:21" x14ac:dyDescent="0.2">
      <c r="A305" s="16" t="str">
        <f t="shared" si="22"/>
        <v>КОНДЕНСАТОР К53-69 «Е» - 50В - 3,3мкФ</v>
      </c>
      <c r="B305" s="24">
        <v>50</v>
      </c>
      <c r="C305" s="18">
        <v>3.3</v>
      </c>
      <c r="D305" s="19" t="s">
        <v>26</v>
      </c>
      <c r="E305" s="20" t="s">
        <v>27</v>
      </c>
      <c r="F305" s="21">
        <f t="shared" si="23"/>
        <v>82.169999999999987</v>
      </c>
      <c r="G305" s="21">
        <f t="shared" si="23"/>
        <v>75.322500000000005</v>
      </c>
      <c r="H305" s="21">
        <f t="shared" si="23"/>
        <v>68.474999999999994</v>
      </c>
      <c r="I305" s="21">
        <f t="shared" si="23"/>
        <v>61.627499999999998</v>
      </c>
      <c r="J305" s="21">
        <f t="shared" si="24"/>
        <v>65.73599999999999</v>
      </c>
      <c r="K305" s="21">
        <f t="shared" si="24"/>
        <v>60.258000000000003</v>
      </c>
      <c r="L305" s="21">
        <f t="shared" si="24"/>
        <v>54.779999999999994</v>
      </c>
      <c r="M305" s="21">
        <f t="shared" si="24"/>
        <v>49.302</v>
      </c>
      <c r="N305" s="22">
        <v>54.779999999999994</v>
      </c>
      <c r="O305" s="22">
        <v>50.215000000000003</v>
      </c>
      <c r="P305" s="22">
        <v>45.65</v>
      </c>
      <c r="Q305" s="22">
        <v>41.085000000000001</v>
      </c>
      <c r="R305" s="23">
        <f t="shared" si="25"/>
        <v>49.301999999999992</v>
      </c>
      <c r="S305" s="23">
        <f t="shared" si="25"/>
        <v>45.193500000000007</v>
      </c>
      <c r="T305" s="23">
        <f t="shared" si="25"/>
        <v>41.085000000000001</v>
      </c>
      <c r="U305" s="23">
        <f t="shared" si="25"/>
        <v>36.976500000000001</v>
      </c>
    </row>
    <row r="306" spans="1:21" x14ac:dyDescent="0.2">
      <c r="A306" s="16" t="str">
        <f t="shared" si="22"/>
        <v>КОНДЕНСАТОР К53-69 «Е» - 50В - 4,7мкФ</v>
      </c>
      <c r="B306" s="24">
        <v>50</v>
      </c>
      <c r="C306" s="18">
        <v>4.7</v>
      </c>
      <c r="D306" s="19" t="s">
        <v>26</v>
      </c>
      <c r="E306" s="20" t="s">
        <v>27</v>
      </c>
      <c r="F306" s="21">
        <f t="shared" si="23"/>
        <v>82.22399999999999</v>
      </c>
      <c r="G306" s="21">
        <f t="shared" si="23"/>
        <v>75.372000000000014</v>
      </c>
      <c r="H306" s="21">
        <f t="shared" si="23"/>
        <v>68.52</v>
      </c>
      <c r="I306" s="21">
        <f t="shared" si="23"/>
        <v>61.668000000000006</v>
      </c>
      <c r="J306" s="21">
        <f t="shared" si="24"/>
        <v>65.779199999999989</v>
      </c>
      <c r="K306" s="21">
        <f t="shared" si="24"/>
        <v>60.297600000000003</v>
      </c>
      <c r="L306" s="21">
        <f t="shared" si="24"/>
        <v>54.815999999999995</v>
      </c>
      <c r="M306" s="21">
        <f t="shared" si="24"/>
        <v>49.334400000000002</v>
      </c>
      <c r="N306" s="22">
        <v>54.815999999999995</v>
      </c>
      <c r="O306" s="22">
        <v>50.248000000000005</v>
      </c>
      <c r="P306" s="22">
        <v>45.68</v>
      </c>
      <c r="Q306" s="22">
        <v>41.112000000000002</v>
      </c>
      <c r="R306" s="23">
        <f t="shared" si="25"/>
        <v>49.334399999999995</v>
      </c>
      <c r="S306" s="23">
        <f t="shared" si="25"/>
        <v>45.223200000000006</v>
      </c>
      <c r="T306" s="23">
        <f t="shared" si="25"/>
        <v>41.112000000000002</v>
      </c>
      <c r="U306" s="23">
        <f t="shared" si="25"/>
        <v>37.000800000000005</v>
      </c>
    </row>
    <row r="307" spans="1:21" x14ac:dyDescent="0.2">
      <c r="A307" s="16" t="str">
        <f t="shared" si="22"/>
        <v>КОНДЕНСАТОР К53-69 «Е» - 50В - 6,8мкФ</v>
      </c>
      <c r="B307" s="24">
        <v>50</v>
      </c>
      <c r="C307" s="18">
        <v>6.8</v>
      </c>
      <c r="D307" s="19" t="s">
        <v>26</v>
      </c>
      <c r="E307" s="20" t="s">
        <v>27</v>
      </c>
      <c r="F307" s="21">
        <f t="shared" si="23"/>
        <v>82.24199999999999</v>
      </c>
      <c r="G307" s="21">
        <f t="shared" si="23"/>
        <v>75.388499999999993</v>
      </c>
      <c r="H307" s="21">
        <f t="shared" si="23"/>
        <v>68.534999999999997</v>
      </c>
      <c r="I307" s="21">
        <f t="shared" si="23"/>
        <v>61.6815</v>
      </c>
      <c r="J307" s="21">
        <f t="shared" si="24"/>
        <v>65.793599999999998</v>
      </c>
      <c r="K307" s="21">
        <f t="shared" si="24"/>
        <v>60.3108</v>
      </c>
      <c r="L307" s="21">
        <f t="shared" si="24"/>
        <v>54.827999999999996</v>
      </c>
      <c r="M307" s="21">
        <f t="shared" si="24"/>
        <v>49.345199999999998</v>
      </c>
      <c r="N307" s="22">
        <v>54.827999999999996</v>
      </c>
      <c r="O307" s="22">
        <v>50.259</v>
      </c>
      <c r="P307" s="22">
        <v>45.69</v>
      </c>
      <c r="Q307" s="22">
        <v>41.121000000000002</v>
      </c>
      <c r="R307" s="23">
        <f t="shared" si="25"/>
        <v>49.345199999999998</v>
      </c>
      <c r="S307" s="23">
        <f t="shared" si="25"/>
        <v>45.2331</v>
      </c>
      <c r="T307" s="23">
        <f t="shared" si="25"/>
        <v>41.121000000000002</v>
      </c>
      <c r="U307" s="23">
        <f t="shared" si="25"/>
        <v>37.008900000000004</v>
      </c>
    </row>
    <row r="308" spans="1:21" x14ac:dyDescent="0.2">
      <c r="A308" s="16" t="str">
        <f t="shared" si="22"/>
        <v>КОНДЕНСАТОР К53-69 «Е» - 50В - 10мкФ</v>
      </c>
      <c r="B308" s="24">
        <v>50</v>
      </c>
      <c r="C308" s="18">
        <v>10</v>
      </c>
      <c r="D308" s="19" t="s">
        <v>26</v>
      </c>
      <c r="E308" s="20" t="s">
        <v>27</v>
      </c>
      <c r="F308" s="21">
        <f t="shared" si="23"/>
        <v>146.23199999999997</v>
      </c>
      <c r="G308" s="21">
        <f t="shared" si="23"/>
        <v>134.04599999999999</v>
      </c>
      <c r="H308" s="21">
        <f t="shared" si="23"/>
        <v>121.85999999999999</v>
      </c>
      <c r="I308" s="21">
        <f t="shared" si="23"/>
        <v>109.67400000000001</v>
      </c>
      <c r="J308" s="21">
        <f t="shared" si="24"/>
        <v>116.98559999999998</v>
      </c>
      <c r="K308" s="21">
        <f t="shared" si="24"/>
        <v>107.2368</v>
      </c>
      <c r="L308" s="21">
        <f t="shared" si="24"/>
        <v>97.487999999999985</v>
      </c>
      <c r="M308" s="21">
        <f t="shared" si="24"/>
        <v>87.739199999999997</v>
      </c>
      <c r="N308" s="22">
        <v>97.487999999999985</v>
      </c>
      <c r="O308" s="22">
        <v>89.364000000000004</v>
      </c>
      <c r="P308" s="22">
        <v>81.239999999999995</v>
      </c>
      <c r="Q308" s="22">
        <v>73.116</v>
      </c>
      <c r="R308" s="23">
        <f t="shared" si="25"/>
        <v>87.739199999999983</v>
      </c>
      <c r="S308" s="23">
        <f t="shared" si="25"/>
        <v>80.427600000000012</v>
      </c>
      <c r="T308" s="23">
        <f t="shared" si="25"/>
        <v>73.116</v>
      </c>
      <c r="U308" s="23">
        <f t="shared" si="25"/>
        <v>65.804400000000001</v>
      </c>
    </row>
    <row r="309" spans="1:21" x14ac:dyDescent="0.2">
      <c r="A309" s="16" t="str">
        <f t="shared" si="22"/>
        <v>КОНДЕНСАТОР К53-69 «Е» - 50В - 15мкФ</v>
      </c>
      <c r="B309" s="24">
        <v>50</v>
      </c>
      <c r="C309" s="18">
        <v>15</v>
      </c>
      <c r="D309" s="19" t="s">
        <v>26</v>
      </c>
      <c r="E309" s="20" t="s">
        <v>27</v>
      </c>
      <c r="F309" s="21">
        <f t="shared" si="23"/>
        <v>94.589999999999989</v>
      </c>
      <c r="G309" s="21">
        <f t="shared" si="23"/>
        <v>86.707499999999996</v>
      </c>
      <c r="H309" s="21">
        <f t="shared" si="23"/>
        <v>78.824999999999989</v>
      </c>
      <c r="I309" s="21">
        <f t="shared" si="23"/>
        <v>70.942499999999995</v>
      </c>
      <c r="J309" s="21">
        <f t="shared" si="24"/>
        <v>75.671999999999997</v>
      </c>
      <c r="K309" s="21">
        <f t="shared" si="24"/>
        <v>69.366</v>
      </c>
      <c r="L309" s="21">
        <f t="shared" si="24"/>
        <v>63.059999999999995</v>
      </c>
      <c r="M309" s="21">
        <f t="shared" si="24"/>
        <v>56.753999999999998</v>
      </c>
      <c r="N309" s="22">
        <v>63.059999999999995</v>
      </c>
      <c r="O309" s="22">
        <v>57.805</v>
      </c>
      <c r="P309" s="22">
        <v>52.55</v>
      </c>
      <c r="Q309" s="22">
        <v>47.295000000000002</v>
      </c>
      <c r="R309" s="23">
        <f t="shared" si="25"/>
        <v>56.753999999999998</v>
      </c>
      <c r="S309" s="23">
        <f t="shared" si="25"/>
        <v>52.024500000000003</v>
      </c>
      <c r="T309" s="23">
        <f t="shared" si="25"/>
        <v>47.295000000000002</v>
      </c>
      <c r="U309" s="23">
        <f t="shared" si="25"/>
        <v>42.5655</v>
      </c>
    </row>
    <row r="310" spans="1:21" x14ac:dyDescent="0.2">
      <c r="A310" s="16" t="str">
        <f t="shared" si="22"/>
        <v>КОНДЕНСАТОР К53-69 «Х» - 6,3В - 470мкФ</v>
      </c>
      <c r="B310" s="24">
        <v>6.3</v>
      </c>
      <c r="C310" s="18">
        <v>470</v>
      </c>
      <c r="D310" s="19" t="s">
        <v>28</v>
      </c>
      <c r="E310" s="20" t="s">
        <v>29</v>
      </c>
      <c r="F310" s="21">
        <f t="shared" si="23"/>
        <v>108</v>
      </c>
      <c r="G310" s="21">
        <f t="shared" si="23"/>
        <v>99</v>
      </c>
      <c r="H310" s="21">
        <f t="shared" si="23"/>
        <v>90</v>
      </c>
      <c r="I310" s="21">
        <f t="shared" si="23"/>
        <v>81</v>
      </c>
      <c r="J310" s="21">
        <f t="shared" si="24"/>
        <v>86.399999999999991</v>
      </c>
      <c r="K310" s="21">
        <f t="shared" si="24"/>
        <v>79.2</v>
      </c>
      <c r="L310" s="21">
        <f t="shared" si="24"/>
        <v>72</v>
      </c>
      <c r="M310" s="21">
        <f t="shared" si="24"/>
        <v>64.8</v>
      </c>
      <c r="N310" s="22">
        <v>72</v>
      </c>
      <c r="O310" s="22">
        <v>66</v>
      </c>
      <c r="P310" s="22">
        <v>60</v>
      </c>
      <c r="Q310" s="22">
        <v>54</v>
      </c>
      <c r="R310" s="23">
        <f t="shared" si="25"/>
        <v>64.8</v>
      </c>
      <c r="S310" s="23">
        <f t="shared" si="25"/>
        <v>59.4</v>
      </c>
      <c r="T310" s="23">
        <f t="shared" si="25"/>
        <v>54</v>
      </c>
      <c r="U310" s="23">
        <f t="shared" si="25"/>
        <v>48.6</v>
      </c>
    </row>
    <row r="311" spans="1:21" x14ac:dyDescent="0.2">
      <c r="A311" s="16" t="str">
        <f t="shared" si="22"/>
        <v>КОНДЕНСАТОР К53-69 «Х» - 6,3В - 680мкФ</v>
      </c>
      <c r="B311" s="24">
        <v>6.3</v>
      </c>
      <c r="C311" s="18">
        <v>680</v>
      </c>
      <c r="D311" s="19" t="s">
        <v>28</v>
      </c>
      <c r="E311" s="20" t="s">
        <v>29</v>
      </c>
      <c r="F311" s="21">
        <f t="shared" si="23"/>
        <v>158.05799999999999</v>
      </c>
      <c r="G311" s="21">
        <f t="shared" si="23"/>
        <v>144.88650000000001</v>
      </c>
      <c r="H311" s="21">
        <f t="shared" si="23"/>
        <v>131.715</v>
      </c>
      <c r="I311" s="21">
        <f t="shared" si="23"/>
        <v>118.54350000000002</v>
      </c>
      <c r="J311" s="21">
        <f t="shared" si="24"/>
        <v>126.4464</v>
      </c>
      <c r="K311" s="21">
        <f t="shared" si="24"/>
        <v>115.9092</v>
      </c>
      <c r="L311" s="21">
        <f t="shared" si="24"/>
        <v>105.372</v>
      </c>
      <c r="M311" s="21">
        <f t="shared" si="24"/>
        <v>94.834800000000016</v>
      </c>
      <c r="N311" s="22">
        <v>105.372</v>
      </c>
      <c r="O311" s="22">
        <v>96.591000000000008</v>
      </c>
      <c r="P311" s="22">
        <v>87.81</v>
      </c>
      <c r="Q311" s="22">
        <v>79.029000000000011</v>
      </c>
      <c r="R311" s="23">
        <f t="shared" si="25"/>
        <v>94.834800000000001</v>
      </c>
      <c r="S311" s="23">
        <f t="shared" si="25"/>
        <v>86.931900000000013</v>
      </c>
      <c r="T311" s="23">
        <f t="shared" si="25"/>
        <v>79.029000000000011</v>
      </c>
      <c r="U311" s="23">
        <f t="shared" si="25"/>
        <v>71.126100000000008</v>
      </c>
    </row>
    <row r="312" spans="1:21" x14ac:dyDescent="0.2">
      <c r="A312" s="16" t="str">
        <f t="shared" si="22"/>
        <v>КОНДЕНСАТОР К53-69 «Х» - 6,3В - 1000мкФ</v>
      </c>
      <c r="B312" s="24">
        <v>6.3</v>
      </c>
      <c r="C312" s="18">
        <v>1000</v>
      </c>
      <c r="D312" s="19" t="s">
        <v>28</v>
      </c>
      <c r="E312" s="20" t="s">
        <v>29</v>
      </c>
      <c r="F312" s="21">
        <f t="shared" si="23"/>
        <v>171.14399999999998</v>
      </c>
      <c r="G312" s="21">
        <f t="shared" si="23"/>
        <v>156.88200000000001</v>
      </c>
      <c r="H312" s="21">
        <f t="shared" si="23"/>
        <v>142.62</v>
      </c>
      <c r="I312" s="21">
        <f t="shared" si="23"/>
        <v>128.358</v>
      </c>
      <c r="J312" s="21">
        <f t="shared" si="24"/>
        <v>136.91519999999997</v>
      </c>
      <c r="K312" s="21">
        <f t="shared" si="24"/>
        <v>125.5056</v>
      </c>
      <c r="L312" s="21">
        <f t="shared" si="24"/>
        <v>114.09599999999999</v>
      </c>
      <c r="M312" s="21">
        <f t="shared" si="24"/>
        <v>102.68640000000001</v>
      </c>
      <c r="N312" s="22">
        <v>114.09599999999999</v>
      </c>
      <c r="O312" s="22">
        <v>104.58800000000001</v>
      </c>
      <c r="P312" s="22">
        <v>95.08</v>
      </c>
      <c r="Q312" s="22">
        <v>85.572000000000003</v>
      </c>
      <c r="R312" s="23">
        <f t="shared" si="25"/>
        <v>102.68639999999999</v>
      </c>
      <c r="S312" s="23">
        <f t="shared" si="25"/>
        <v>94.129200000000012</v>
      </c>
      <c r="T312" s="23">
        <f t="shared" si="25"/>
        <v>85.572000000000003</v>
      </c>
      <c r="U312" s="23">
        <f t="shared" si="25"/>
        <v>77.014800000000008</v>
      </c>
    </row>
    <row r="313" spans="1:21" x14ac:dyDescent="0.2">
      <c r="A313" s="16" t="str">
        <f t="shared" si="22"/>
        <v>КОНДЕНСАТОР К53-69 «Х» - 10В - 330мкФ</v>
      </c>
      <c r="B313" s="24">
        <v>10</v>
      </c>
      <c r="C313" s="18">
        <v>330</v>
      </c>
      <c r="D313" s="19" t="s">
        <v>28</v>
      </c>
      <c r="E313" s="20" t="s">
        <v>29</v>
      </c>
      <c r="F313" s="21">
        <f t="shared" si="23"/>
        <v>108.036</v>
      </c>
      <c r="G313" s="21">
        <f t="shared" si="23"/>
        <v>99.033000000000015</v>
      </c>
      <c r="H313" s="21">
        <f t="shared" si="23"/>
        <v>90.03</v>
      </c>
      <c r="I313" s="21">
        <f t="shared" si="23"/>
        <v>81.027000000000001</v>
      </c>
      <c r="J313" s="21">
        <f t="shared" si="24"/>
        <v>86.428799999999995</v>
      </c>
      <c r="K313" s="21">
        <f t="shared" si="24"/>
        <v>79.226399999999998</v>
      </c>
      <c r="L313" s="21">
        <f t="shared" si="24"/>
        <v>72.024000000000001</v>
      </c>
      <c r="M313" s="21">
        <f t="shared" si="24"/>
        <v>64.821600000000004</v>
      </c>
      <c r="N313" s="22">
        <v>72.024000000000001</v>
      </c>
      <c r="O313" s="22">
        <v>66.022000000000006</v>
      </c>
      <c r="P313" s="22">
        <v>60.02</v>
      </c>
      <c r="Q313" s="22">
        <v>54.018000000000001</v>
      </c>
      <c r="R313" s="23">
        <f t="shared" si="25"/>
        <v>64.821600000000004</v>
      </c>
      <c r="S313" s="23">
        <f t="shared" si="25"/>
        <v>59.419800000000009</v>
      </c>
      <c r="T313" s="23">
        <f t="shared" si="25"/>
        <v>54.018000000000001</v>
      </c>
      <c r="U313" s="23">
        <f t="shared" si="25"/>
        <v>48.616199999999999</v>
      </c>
    </row>
    <row r="314" spans="1:21" x14ac:dyDescent="0.2">
      <c r="A314" s="16" t="str">
        <f t="shared" si="22"/>
        <v>КОНДЕНСАТОР К53-69 «Х» - 10В - 470мкФ</v>
      </c>
      <c r="B314" s="24">
        <v>10</v>
      </c>
      <c r="C314" s="18">
        <v>470</v>
      </c>
      <c r="D314" s="19" t="s">
        <v>28</v>
      </c>
      <c r="E314" s="20" t="s">
        <v>29</v>
      </c>
      <c r="F314" s="21">
        <f t="shared" si="23"/>
        <v>171.19799999999998</v>
      </c>
      <c r="G314" s="21">
        <f t="shared" si="23"/>
        <v>156.93150000000003</v>
      </c>
      <c r="H314" s="21">
        <f t="shared" si="23"/>
        <v>142.66499999999999</v>
      </c>
      <c r="I314" s="21">
        <f t="shared" si="23"/>
        <v>128.39850000000001</v>
      </c>
      <c r="J314" s="21">
        <f t="shared" si="24"/>
        <v>136.95839999999998</v>
      </c>
      <c r="K314" s="21">
        <f t="shared" si="24"/>
        <v>125.54520000000001</v>
      </c>
      <c r="L314" s="21">
        <f t="shared" si="24"/>
        <v>114.13199999999999</v>
      </c>
      <c r="M314" s="21">
        <f t="shared" si="24"/>
        <v>102.7188</v>
      </c>
      <c r="N314" s="22">
        <v>114.13199999999999</v>
      </c>
      <c r="O314" s="22">
        <v>104.62100000000001</v>
      </c>
      <c r="P314" s="22">
        <v>95.11</v>
      </c>
      <c r="Q314" s="22">
        <v>85.599000000000004</v>
      </c>
      <c r="R314" s="23">
        <f t="shared" si="25"/>
        <v>102.71879999999999</v>
      </c>
      <c r="S314" s="23">
        <f t="shared" si="25"/>
        <v>94.158900000000017</v>
      </c>
      <c r="T314" s="23">
        <f t="shared" si="25"/>
        <v>85.599000000000004</v>
      </c>
      <c r="U314" s="23">
        <f t="shared" si="25"/>
        <v>77.039100000000005</v>
      </c>
    </row>
    <row r="315" spans="1:21" x14ac:dyDescent="0.2">
      <c r="A315" s="16" t="str">
        <f t="shared" si="22"/>
        <v>КОНДЕНСАТОР К53-69 «Х» - 16В - 150мкФ</v>
      </c>
      <c r="B315" s="24">
        <v>16</v>
      </c>
      <c r="C315" s="18">
        <v>150</v>
      </c>
      <c r="D315" s="19" t="s">
        <v>28</v>
      </c>
      <c r="E315" s="20" t="s">
        <v>29</v>
      </c>
      <c r="F315" s="21">
        <f t="shared" si="23"/>
        <v>132.66</v>
      </c>
      <c r="G315" s="21">
        <f t="shared" si="23"/>
        <v>121.60500000000002</v>
      </c>
      <c r="H315" s="21">
        <f t="shared" si="23"/>
        <v>110.55000000000001</v>
      </c>
      <c r="I315" s="21">
        <f t="shared" si="23"/>
        <v>99.495000000000005</v>
      </c>
      <c r="J315" s="21">
        <f t="shared" si="24"/>
        <v>106.128</v>
      </c>
      <c r="K315" s="21">
        <f t="shared" si="24"/>
        <v>97.284000000000006</v>
      </c>
      <c r="L315" s="21">
        <f t="shared" si="24"/>
        <v>88.44</v>
      </c>
      <c r="M315" s="21">
        <f t="shared" si="24"/>
        <v>79.595999999999989</v>
      </c>
      <c r="N315" s="22">
        <v>88.44</v>
      </c>
      <c r="O315" s="22">
        <v>81.070000000000007</v>
      </c>
      <c r="P315" s="22">
        <v>73.7</v>
      </c>
      <c r="Q315" s="22">
        <v>66.33</v>
      </c>
      <c r="R315" s="23">
        <f t="shared" si="25"/>
        <v>79.596000000000004</v>
      </c>
      <c r="S315" s="23">
        <f t="shared" si="25"/>
        <v>72.963000000000008</v>
      </c>
      <c r="T315" s="23">
        <f t="shared" si="25"/>
        <v>66.33</v>
      </c>
      <c r="U315" s="23">
        <f t="shared" si="25"/>
        <v>59.697000000000003</v>
      </c>
    </row>
    <row r="316" spans="1:21" x14ac:dyDescent="0.2">
      <c r="A316" s="16" t="str">
        <f t="shared" si="22"/>
        <v>КОНДЕНСАТОР К53-69 «Х» - 16В - 220мкФ</v>
      </c>
      <c r="B316" s="24">
        <v>16</v>
      </c>
      <c r="C316" s="18">
        <v>220</v>
      </c>
      <c r="D316" s="19" t="s">
        <v>28</v>
      </c>
      <c r="E316" s="20" t="s">
        <v>29</v>
      </c>
      <c r="F316" s="21">
        <f t="shared" si="23"/>
        <v>109.35</v>
      </c>
      <c r="G316" s="21">
        <f t="shared" si="23"/>
        <v>100.23750000000001</v>
      </c>
      <c r="H316" s="21">
        <f t="shared" si="23"/>
        <v>91.125</v>
      </c>
      <c r="I316" s="21">
        <f t="shared" si="23"/>
        <v>82.012500000000003</v>
      </c>
      <c r="J316" s="21">
        <f t="shared" si="24"/>
        <v>87.47999999999999</v>
      </c>
      <c r="K316" s="21">
        <f t="shared" si="24"/>
        <v>80.19</v>
      </c>
      <c r="L316" s="21">
        <f t="shared" si="24"/>
        <v>72.899999999999991</v>
      </c>
      <c r="M316" s="21">
        <f t="shared" si="24"/>
        <v>65.61</v>
      </c>
      <c r="N316" s="22">
        <v>72.899999999999991</v>
      </c>
      <c r="O316" s="22">
        <v>66.825000000000003</v>
      </c>
      <c r="P316" s="22">
        <v>60.75</v>
      </c>
      <c r="Q316" s="22">
        <v>54.675000000000004</v>
      </c>
      <c r="R316" s="23">
        <f t="shared" si="25"/>
        <v>65.61</v>
      </c>
      <c r="S316" s="23">
        <f t="shared" si="25"/>
        <v>60.142500000000005</v>
      </c>
      <c r="T316" s="23">
        <f t="shared" si="25"/>
        <v>54.675000000000004</v>
      </c>
      <c r="U316" s="23">
        <f t="shared" si="25"/>
        <v>49.207500000000003</v>
      </c>
    </row>
    <row r="317" spans="1:21" x14ac:dyDescent="0.2">
      <c r="A317" s="16" t="str">
        <f t="shared" si="22"/>
        <v>КОНДЕНСАТОР К53-69 «Х» - 20В - 100мкФ</v>
      </c>
      <c r="B317" s="24">
        <v>20</v>
      </c>
      <c r="C317" s="18">
        <v>100</v>
      </c>
      <c r="D317" s="19" t="s">
        <v>28</v>
      </c>
      <c r="E317" s="20" t="s">
        <v>29</v>
      </c>
      <c r="F317" s="21">
        <f t="shared" si="23"/>
        <v>132.696</v>
      </c>
      <c r="G317" s="21">
        <f t="shared" si="23"/>
        <v>121.63800000000001</v>
      </c>
      <c r="H317" s="21">
        <f t="shared" si="23"/>
        <v>110.58</v>
      </c>
      <c r="I317" s="21">
        <f t="shared" si="23"/>
        <v>99.521999999999991</v>
      </c>
      <c r="J317" s="21">
        <f t="shared" si="24"/>
        <v>106.15679999999999</v>
      </c>
      <c r="K317" s="21">
        <f t="shared" si="24"/>
        <v>97.310400000000001</v>
      </c>
      <c r="L317" s="21">
        <f t="shared" si="24"/>
        <v>88.463999999999999</v>
      </c>
      <c r="M317" s="21">
        <f t="shared" si="24"/>
        <v>79.617599999999996</v>
      </c>
      <c r="N317" s="22">
        <v>88.463999999999999</v>
      </c>
      <c r="O317" s="22">
        <v>81.091999999999999</v>
      </c>
      <c r="P317" s="22">
        <v>73.72</v>
      </c>
      <c r="Q317" s="22">
        <v>66.347999999999999</v>
      </c>
      <c r="R317" s="23">
        <f t="shared" si="25"/>
        <v>79.617599999999996</v>
      </c>
      <c r="S317" s="23">
        <f t="shared" si="25"/>
        <v>72.982799999999997</v>
      </c>
      <c r="T317" s="23">
        <f t="shared" si="25"/>
        <v>66.347999999999999</v>
      </c>
      <c r="U317" s="23">
        <f t="shared" si="25"/>
        <v>59.713200000000001</v>
      </c>
    </row>
    <row r="318" spans="1:21" x14ac:dyDescent="0.2">
      <c r="A318" s="16" t="str">
        <f t="shared" si="22"/>
        <v>КОНДЕНСАТОР К53-69 «Х» - 20В - 150мкФ</v>
      </c>
      <c r="B318" s="24">
        <v>20</v>
      </c>
      <c r="C318" s="18">
        <v>150</v>
      </c>
      <c r="D318" s="19" t="s">
        <v>28</v>
      </c>
      <c r="E318" s="20" t="s">
        <v>29</v>
      </c>
      <c r="F318" s="21">
        <f t="shared" si="23"/>
        <v>108.126</v>
      </c>
      <c r="G318" s="21">
        <f t="shared" si="23"/>
        <v>99.115500000000026</v>
      </c>
      <c r="H318" s="21">
        <f t="shared" si="23"/>
        <v>90.105000000000004</v>
      </c>
      <c r="I318" s="21">
        <f t="shared" si="23"/>
        <v>81.094500000000011</v>
      </c>
      <c r="J318" s="21">
        <f t="shared" si="24"/>
        <v>86.500799999999998</v>
      </c>
      <c r="K318" s="21">
        <f t="shared" si="24"/>
        <v>79.292400000000015</v>
      </c>
      <c r="L318" s="21">
        <f t="shared" si="24"/>
        <v>72.084000000000003</v>
      </c>
      <c r="M318" s="21">
        <f t="shared" si="24"/>
        <v>64.875600000000006</v>
      </c>
      <c r="N318" s="22">
        <v>72.084000000000003</v>
      </c>
      <c r="O318" s="22">
        <v>66.077000000000012</v>
      </c>
      <c r="P318" s="22">
        <v>60.07</v>
      </c>
      <c r="Q318" s="22">
        <v>54.063000000000002</v>
      </c>
      <c r="R318" s="23">
        <f t="shared" si="25"/>
        <v>64.875600000000006</v>
      </c>
      <c r="S318" s="23">
        <f t="shared" si="25"/>
        <v>59.469300000000011</v>
      </c>
      <c r="T318" s="23">
        <f t="shared" si="25"/>
        <v>54.063000000000002</v>
      </c>
      <c r="U318" s="23">
        <f t="shared" si="25"/>
        <v>48.656700000000001</v>
      </c>
    </row>
    <row r="319" spans="1:21" x14ac:dyDescent="0.2">
      <c r="A319" s="16" t="str">
        <f t="shared" si="22"/>
        <v>КОНДЕНСАТОР К53-69 «Х» - 25В - 68мкФ</v>
      </c>
      <c r="B319" s="24">
        <v>25</v>
      </c>
      <c r="C319" s="18">
        <v>68</v>
      </c>
      <c r="D319" s="19" t="s">
        <v>28</v>
      </c>
      <c r="E319" s="20" t="s">
        <v>29</v>
      </c>
      <c r="F319" s="21">
        <f t="shared" si="23"/>
        <v>180.68399999999997</v>
      </c>
      <c r="G319" s="21">
        <f t="shared" si="23"/>
        <v>165.62700000000001</v>
      </c>
      <c r="H319" s="21">
        <f t="shared" si="23"/>
        <v>150.57</v>
      </c>
      <c r="I319" s="21">
        <f t="shared" si="23"/>
        <v>135.51300000000001</v>
      </c>
      <c r="J319" s="21">
        <f t="shared" si="24"/>
        <v>144.54719999999998</v>
      </c>
      <c r="K319" s="21">
        <f t="shared" si="24"/>
        <v>132.5016</v>
      </c>
      <c r="L319" s="21">
        <f t="shared" si="24"/>
        <v>120.45599999999999</v>
      </c>
      <c r="M319" s="21">
        <f t="shared" si="24"/>
        <v>108.4104</v>
      </c>
      <c r="N319" s="22">
        <v>120.45599999999999</v>
      </c>
      <c r="O319" s="22">
        <v>110.41800000000001</v>
      </c>
      <c r="P319" s="22">
        <v>100.38</v>
      </c>
      <c r="Q319" s="22">
        <v>90.341999999999999</v>
      </c>
      <c r="R319" s="23">
        <f t="shared" si="25"/>
        <v>108.4104</v>
      </c>
      <c r="S319" s="23">
        <f t="shared" si="25"/>
        <v>99.376200000000011</v>
      </c>
      <c r="T319" s="23">
        <f t="shared" si="25"/>
        <v>90.341999999999999</v>
      </c>
      <c r="U319" s="23">
        <f t="shared" si="25"/>
        <v>81.3078</v>
      </c>
    </row>
    <row r="320" spans="1:21" x14ac:dyDescent="0.2">
      <c r="A320" s="16" t="str">
        <f t="shared" si="22"/>
        <v>КОНДЕНСАТОР К53-69 «Х» - 32В - 33мкФ</v>
      </c>
      <c r="B320" s="24">
        <v>32</v>
      </c>
      <c r="C320" s="18">
        <v>33</v>
      </c>
      <c r="D320" s="19" t="s">
        <v>28</v>
      </c>
      <c r="E320" s="20" t="s">
        <v>29</v>
      </c>
      <c r="F320" s="21">
        <f t="shared" si="23"/>
        <v>131.74199999999999</v>
      </c>
      <c r="G320" s="21">
        <f t="shared" si="23"/>
        <v>120.76349999999999</v>
      </c>
      <c r="H320" s="21">
        <f t="shared" si="23"/>
        <v>109.785</v>
      </c>
      <c r="I320" s="21">
        <f t="shared" si="23"/>
        <v>98.8065</v>
      </c>
      <c r="J320" s="21">
        <f t="shared" si="24"/>
        <v>105.39359999999998</v>
      </c>
      <c r="K320" s="21">
        <f t="shared" si="24"/>
        <v>96.610799999999998</v>
      </c>
      <c r="L320" s="21">
        <f t="shared" si="24"/>
        <v>87.827999999999989</v>
      </c>
      <c r="M320" s="21">
        <f t="shared" si="24"/>
        <v>79.045199999999994</v>
      </c>
      <c r="N320" s="22">
        <v>87.827999999999989</v>
      </c>
      <c r="O320" s="22">
        <v>80.509</v>
      </c>
      <c r="P320" s="22">
        <v>73.19</v>
      </c>
      <c r="Q320" s="22">
        <v>65.870999999999995</v>
      </c>
      <c r="R320" s="23">
        <f t="shared" si="25"/>
        <v>79.045199999999994</v>
      </c>
      <c r="S320" s="23">
        <f t="shared" si="25"/>
        <v>72.458100000000002</v>
      </c>
      <c r="T320" s="23">
        <f t="shared" si="25"/>
        <v>65.870999999999995</v>
      </c>
      <c r="U320" s="23">
        <f t="shared" si="25"/>
        <v>59.283899999999996</v>
      </c>
    </row>
    <row r="321" spans="1:21" x14ac:dyDescent="0.2">
      <c r="A321" s="16" t="str">
        <f t="shared" si="22"/>
        <v>КОНДЕНСАТОР К53-69 «Х» - 50В - 10мкФ</v>
      </c>
      <c r="B321" s="24">
        <v>50</v>
      </c>
      <c r="C321" s="18">
        <v>10</v>
      </c>
      <c r="D321" s="19" t="s">
        <v>28</v>
      </c>
      <c r="E321" s="20" t="s">
        <v>29</v>
      </c>
      <c r="F321" s="21">
        <f t="shared" si="23"/>
        <v>217.98</v>
      </c>
      <c r="G321" s="21">
        <f t="shared" si="23"/>
        <v>199.815</v>
      </c>
      <c r="H321" s="21">
        <f t="shared" si="23"/>
        <v>181.64999999999998</v>
      </c>
      <c r="I321" s="21">
        <f t="shared" si="23"/>
        <v>163.48499999999999</v>
      </c>
      <c r="J321" s="21">
        <f t="shared" si="24"/>
        <v>174.38399999999999</v>
      </c>
      <c r="K321" s="21">
        <f t="shared" si="24"/>
        <v>159.852</v>
      </c>
      <c r="L321" s="21">
        <f t="shared" si="24"/>
        <v>145.32</v>
      </c>
      <c r="M321" s="21">
        <f t="shared" si="24"/>
        <v>130.78799999999998</v>
      </c>
      <c r="N321" s="22">
        <v>145.32</v>
      </c>
      <c r="O321" s="22">
        <v>133.21</v>
      </c>
      <c r="P321" s="22">
        <v>121.1</v>
      </c>
      <c r="Q321" s="22">
        <v>108.99</v>
      </c>
      <c r="R321" s="23">
        <f t="shared" si="25"/>
        <v>130.78800000000001</v>
      </c>
      <c r="S321" s="23">
        <f t="shared" si="25"/>
        <v>119.88900000000001</v>
      </c>
      <c r="T321" s="23">
        <f t="shared" si="25"/>
        <v>108.99</v>
      </c>
      <c r="U321" s="23">
        <f t="shared" si="25"/>
        <v>98.090999999999994</v>
      </c>
    </row>
    <row r="322" spans="1:21" x14ac:dyDescent="0.2">
      <c r="A322" s="16" t="str">
        <f t="shared" si="22"/>
        <v>КОНДЕНСАТОР К53-69 «Х» - 50В - 15мкФ</v>
      </c>
      <c r="B322" s="24">
        <v>50</v>
      </c>
      <c r="C322" s="18">
        <v>15</v>
      </c>
      <c r="D322" s="19" t="s">
        <v>28</v>
      </c>
      <c r="E322" s="20" t="s">
        <v>29</v>
      </c>
      <c r="F322" s="21">
        <f t="shared" si="23"/>
        <v>193.98599999999999</v>
      </c>
      <c r="G322" s="21">
        <f t="shared" si="23"/>
        <v>177.82050000000001</v>
      </c>
      <c r="H322" s="21">
        <f t="shared" si="23"/>
        <v>161.655</v>
      </c>
      <c r="I322" s="21">
        <f t="shared" si="23"/>
        <v>145.48949999999999</v>
      </c>
      <c r="J322" s="21">
        <f t="shared" si="24"/>
        <v>155.18879999999999</v>
      </c>
      <c r="K322" s="21">
        <f t="shared" si="24"/>
        <v>142.25640000000001</v>
      </c>
      <c r="L322" s="21">
        <f t="shared" si="24"/>
        <v>129.32399999999998</v>
      </c>
      <c r="M322" s="21">
        <f t="shared" si="24"/>
        <v>116.39159999999998</v>
      </c>
      <c r="N322" s="22">
        <v>129.32399999999998</v>
      </c>
      <c r="O322" s="22">
        <v>118.54700000000001</v>
      </c>
      <c r="P322" s="22">
        <v>107.77</v>
      </c>
      <c r="Q322" s="22">
        <v>96.992999999999995</v>
      </c>
      <c r="R322" s="23">
        <f t="shared" si="25"/>
        <v>116.39159999999998</v>
      </c>
      <c r="S322" s="23">
        <f t="shared" si="25"/>
        <v>106.69230000000002</v>
      </c>
      <c r="T322" s="23">
        <f t="shared" si="25"/>
        <v>96.992999999999995</v>
      </c>
      <c r="U322" s="23">
        <f t="shared" si="25"/>
        <v>87.293700000000001</v>
      </c>
    </row>
    <row r="323" spans="1:21" x14ac:dyDescent="0.2">
      <c r="A323" s="26"/>
      <c r="B323" s="27"/>
      <c r="C323" s="28"/>
      <c r="D323" s="29"/>
      <c r="E323" s="28"/>
      <c r="F323" s="30"/>
    </row>
    <row r="324" spans="1:21" ht="15.75" x14ac:dyDescent="0.25">
      <c r="A324" s="32" t="s">
        <v>30</v>
      </c>
      <c r="C324" s="33"/>
    </row>
    <row r="325" spans="1:21" x14ac:dyDescent="0.2">
      <c r="A325" s="34" t="s">
        <v>31</v>
      </c>
      <c r="C325" s="33"/>
    </row>
    <row r="326" spans="1:21" x14ac:dyDescent="0.2">
      <c r="A326" s="35" t="s">
        <v>32</v>
      </c>
      <c r="C326" s="33"/>
    </row>
    <row r="327" spans="1:21" x14ac:dyDescent="0.2">
      <c r="C327" s="33"/>
    </row>
    <row r="328" spans="1:21" x14ac:dyDescent="0.2">
      <c r="C328" s="33"/>
    </row>
    <row r="329" spans="1:21" x14ac:dyDescent="0.2">
      <c r="C329" s="33"/>
      <c r="E329" s="36" t="s">
        <v>33</v>
      </c>
      <c r="F329" s="36"/>
    </row>
    <row r="330" spans="1:21" x14ac:dyDescent="0.2">
      <c r="C330" s="33"/>
      <c r="E330" s="36"/>
      <c r="F330" s="36"/>
    </row>
    <row r="331" spans="1:21" x14ac:dyDescent="0.2">
      <c r="C331" s="33"/>
    </row>
  </sheetData>
  <autoFilter ref="B7:E7" xr:uid="{9525BC1A-007B-4AC5-90D8-D2D052DD3E8E}"/>
  <mergeCells count="12">
    <mergeCell ref="F7:I7"/>
    <mergeCell ref="J7:M7"/>
    <mergeCell ref="N7:Q7"/>
    <mergeCell ref="R7:U7"/>
    <mergeCell ref="E329:F330"/>
    <mergeCell ref="A1:S4"/>
    <mergeCell ref="T1:U4"/>
    <mergeCell ref="B5:B6"/>
    <mergeCell ref="C5:C6"/>
    <mergeCell ref="D5:D6"/>
    <mergeCell ref="E5:E6"/>
    <mergeCell ref="F5:U5"/>
  </mergeCells>
  <hyperlinks>
    <hyperlink ref="A326" r:id="rId1" xr:uid="{E0073C8E-E1D6-4198-AE57-8D39AC0EFEE4}"/>
    <hyperlink ref="E329:F330" r:id="rId2" display="https://elecond.ru/capacitor/k53-69/" xr:uid="{42B80131-67BD-40CA-9483-BF6ABE7CEC74}"/>
  </hyperlinks>
  <printOptions horizontalCentered="1"/>
  <pageMargins left="0.25" right="0.25" top="0.75" bottom="0.75" header="0.3" footer="0.3"/>
  <pageSetup paperSize="9" scale="58" fitToHeight="0" orientation="landscape" r:id="rId3"/>
  <headerFooter differentFirst="1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К53-69</vt:lpstr>
      <vt:lpstr>'К53-69'!Заголовки_для_печати</vt:lpstr>
      <vt:lpstr>'К53-69'!Область_печати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cp:lastPrinted>2026-04-08T12:09:43Z</cp:lastPrinted>
  <dcterms:created xsi:type="dcterms:W3CDTF">2026-04-08T12:09:17Z</dcterms:created>
  <dcterms:modified xsi:type="dcterms:W3CDTF">2026-04-08T12:10:24Z</dcterms:modified>
</cp:coreProperties>
</file>