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На сайт\"/>
    </mc:Choice>
  </mc:AlternateContent>
  <xr:revisionPtr revIDLastSave="0" documentId="8_{E36CA2D7-5EFC-4618-928D-616309E28D9E}" xr6:coauthVersionLast="47" xr6:coauthVersionMax="47" xr10:uidLastSave="{00000000-0000-0000-0000-000000000000}"/>
  <bookViews>
    <workbookView xWindow="-120" yWindow="-120" windowWidth="29040" windowHeight="15840" xr2:uid="{CFDE2F2B-90AB-412B-94B1-AE89D970D58F}"/>
  </bookViews>
  <sheets>
    <sheet name="К50-17" sheetId="1" r:id="rId1"/>
  </sheets>
  <externalReferences>
    <externalReference r:id="rId2"/>
  </externalReferences>
  <definedNames>
    <definedName name="_xlnm._FilterDatabase" localSheetId="0" hidden="1">'К50-17'!$B$7:$D$7</definedName>
    <definedName name="Excel_BuiltIn_Print_Area_4">#REF!</definedName>
    <definedName name="Excel_BuiltIn_Print_Area_5">#REF!</definedName>
    <definedName name="Excel_BuiltIn_Print_Area_6_1">#REF!</definedName>
    <definedName name="_xlnm.Print_Area" localSheetId="0">'К50-17'!$A$1:$P$32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F23" i="1"/>
  <c r="E23" i="1"/>
  <c r="A23" i="1"/>
  <c r="J22" i="1"/>
  <c r="I22" i="1"/>
  <c r="H22" i="1"/>
  <c r="A22" i="1"/>
  <c r="I21" i="1"/>
  <c r="A21" i="1"/>
  <c r="J20" i="1"/>
  <c r="I20" i="1"/>
  <c r="H20" i="1"/>
  <c r="A20" i="1"/>
  <c r="G19" i="1"/>
  <c r="F19" i="1"/>
  <c r="E19" i="1"/>
  <c r="A19" i="1"/>
  <c r="F18" i="1"/>
  <c r="E18" i="1"/>
  <c r="A18" i="1"/>
  <c r="J17" i="1"/>
  <c r="I17" i="1"/>
  <c r="H17" i="1"/>
  <c r="A17" i="1"/>
  <c r="E16" i="1"/>
  <c r="A16" i="1"/>
  <c r="E15" i="1"/>
  <c r="A15" i="1"/>
  <c r="F14" i="1"/>
  <c r="A14" i="1"/>
  <c r="J13" i="1"/>
  <c r="I13" i="1"/>
  <c r="H13" i="1"/>
  <c r="A13" i="1"/>
  <c r="J12" i="1"/>
  <c r="I12" i="1"/>
  <c r="H12" i="1"/>
  <c r="A12" i="1"/>
  <c r="J11" i="1"/>
  <c r="I11" i="1"/>
  <c r="H11" i="1"/>
  <c r="A11" i="1"/>
  <c r="J10" i="1"/>
  <c r="I10" i="1"/>
  <c r="H10" i="1"/>
  <c r="A10" i="1"/>
  <c r="E9" i="1"/>
  <c r="A9" i="1"/>
  <c r="E8" i="1"/>
  <c r="A8" i="1"/>
</calcChain>
</file>

<file path=xl/sharedStrings.xml><?xml version="1.0" encoding="utf-8"?>
<sst xmlns="http://schemas.openxmlformats.org/spreadsheetml/2006/main" count="45" uniqueCount="36">
  <si>
    <t>Прайс-лист на конденсаторы К50-17 ТУ 6270-006-07628635-2001</t>
  </si>
  <si>
    <t>Прайс лист действителен с:
01.04.2026г.</t>
  </si>
  <si>
    <t>Наименование</t>
  </si>
  <si>
    <t>Напряжение, В</t>
  </si>
  <si>
    <t>Емкость, мкФ</t>
  </si>
  <si>
    <t>Габарит
(мм)</t>
  </si>
  <si>
    <t>Цена руб., без НДС*</t>
  </si>
  <si>
    <t>Допускаемое отклонение ёмкости, %</t>
  </si>
  <si>
    <t>+30-10%</t>
  </si>
  <si>
    <t>+30-20%</t>
  </si>
  <si>
    <t>+30-30%</t>
  </si>
  <si>
    <t>+50-10%</t>
  </si>
  <si>
    <t>+50-20%</t>
  </si>
  <si>
    <t>+50-30%</t>
  </si>
  <si>
    <t>Кол-во, шт. при поставке</t>
  </si>
  <si>
    <t>от 1 до 499 шт.</t>
  </si>
  <si>
    <t>от 500 шт.</t>
  </si>
  <si>
    <t>21х38</t>
  </si>
  <si>
    <t>24х46</t>
  </si>
  <si>
    <t>28х48</t>
  </si>
  <si>
    <t>28х60</t>
  </si>
  <si>
    <t>28х85</t>
  </si>
  <si>
    <t>28х105</t>
  </si>
  <si>
    <t>30х56</t>
  </si>
  <si>
    <t>32х53</t>
  </si>
  <si>
    <t>32х78</t>
  </si>
  <si>
    <t>40х60</t>
  </si>
  <si>
    <t>40х73</t>
  </si>
  <si>
    <t>40х118</t>
  </si>
  <si>
    <t>40х123</t>
  </si>
  <si>
    <t xml:space="preserve">Примечание: </t>
  </si>
  <si>
    <t>*На конденсаторы, поставляемые во всеклиматическом исполнении, коэффициент 1,2.</t>
  </si>
  <si>
    <t>Контакты для связи:</t>
  </si>
  <si>
    <t>Телефон:  +7(34147) 4-25-01 (c 7.00 – 16.00 МСК)</t>
  </si>
  <si>
    <t>Страница К50-17
на сайте elecond.ru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</si>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</sst>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9"/>
      <name val="Tahoma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2"/>
      <charset val="204"/>
    </font>
    <font>
      <u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Border="0" applyProtection="0">
      <alignment horizontal="left" vertical="top" wrapText="1"/>
      <protection locked="0"/>
    </xf>
    <xf numFmtId="0" fontId="4" fillId="0" borderId="0"/>
  </cellStyleXfs>
  <cellXfs count="33">
    <xf numFmtId="0" fontId="0" fillId="0" borderId="0" xfId="0"/>
    <xf numFmtId="0" fontId="3" fillId="2" borderId="0" xfId="2" applyFont="1" applyFill="1" applyBorder="1" applyAlignment="1" applyProtection="1">
      <alignment horizontal="center" vertical="center" wrapText="1"/>
    </xf>
    <xf numFmtId="0" fontId="5" fillId="2" borderId="0" xfId="3" applyFont="1" applyFill="1" applyAlignment="1">
      <alignment horizontal="right" vertical="center" wrapText="1"/>
    </xf>
    <xf numFmtId="0" fontId="6" fillId="2" borderId="0" xfId="2" applyFont="1" applyFill="1" applyAlignment="1" applyProtection="1"/>
    <xf numFmtId="0" fontId="6" fillId="2" borderId="1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6" fillId="2" borderId="4" xfId="2" applyFont="1" applyFill="1" applyBorder="1" applyAlignment="1" applyProtection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8" xfId="2" applyFont="1" applyFill="1" applyBorder="1" applyAlignment="1" applyProtection="1">
      <alignment horizontal="center" vertical="center" wrapText="1"/>
    </xf>
    <xf numFmtId="0" fontId="6" fillId="3" borderId="9" xfId="3" applyFont="1" applyFill="1" applyBorder="1" applyAlignment="1">
      <alignment vertical="center" wrapText="1"/>
    </xf>
    <xf numFmtId="0" fontId="6" fillId="3" borderId="10" xfId="3" applyFont="1" applyFill="1" applyBorder="1" applyAlignment="1">
      <alignment vertical="center" wrapText="1"/>
    </xf>
    <xf numFmtId="0" fontId="6" fillId="2" borderId="11" xfId="2" applyFont="1" applyFill="1" applyBorder="1" applyAlignment="1" applyProtection="1">
      <alignment horizontal="center" vertical="center" wrapText="1"/>
    </xf>
    <xf numFmtId="0" fontId="6" fillId="2" borderId="12" xfId="2" applyFont="1" applyFill="1" applyBorder="1" applyAlignment="1" applyProtection="1">
      <alignment horizontal="center" vertical="center" wrapText="1"/>
    </xf>
    <xf numFmtId="0" fontId="6" fillId="2" borderId="13" xfId="2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/>
    <xf numFmtId="0" fontId="6" fillId="2" borderId="8" xfId="2" applyFont="1" applyFill="1" applyBorder="1" applyAlignment="1" applyProtection="1">
      <alignment horizontal="center"/>
    </xf>
    <xf numFmtId="0" fontId="6" fillId="2" borderId="14" xfId="2" applyFont="1" applyFill="1" applyBorder="1" applyAlignment="1" applyProtection="1">
      <alignment horizontal="center"/>
    </xf>
    <xf numFmtId="2" fontId="6" fillId="2" borderId="15" xfId="2" applyNumberFormat="1" applyFont="1" applyFill="1" applyBorder="1" applyAlignment="1" applyProtection="1">
      <alignment horizontal="center"/>
    </xf>
    <xf numFmtId="4" fontId="6" fillId="2" borderId="15" xfId="2" applyNumberFormat="1" applyFont="1" applyFill="1" applyBorder="1" applyAlignment="1" applyProtection="1">
      <alignment horizontal="center" vertical="top" wrapText="1"/>
    </xf>
    <xf numFmtId="4" fontId="6" fillId="2" borderId="15" xfId="2" applyNumberFormat="1" applyFont="1" applyFill="1" applyBorder="1" applyAlignment="1" applyProtection="1">
      <alignment horizontal="center"/>
    </xf>
    <xf numFmtId="0" fontId="3" fillId="2" borderId="0" xfId="3" applyFont="1" applyFill="1" applyAlignment="1">
      <alignment horizontal="left"/>
    </xf>
    <xf numFmtId="0" fontId="7" fillId="2" borderId="0" xfId="2" applyFont="1" applyFill="1" applyBorder="1" applyAlignment="1" applyProtection="1"/>
    <xf numFmtId="0" fontId="6" fillId="2" borderId="0" xfId="3" applyFont="1" applyFill="1"/>
    <xf numFmtId="0" fontId="7" fillId="2" borderId="0" xfId="0" applyFont="1" applyFill="1" applyAlignment="1">
      <alignment horizontal="left" vertical="center"/>
    </xf>
    <xf numFmtId="0" fontId="6" fillId="2" borderId="0" xfId="2" applyFont="1" applyFill="1" applyBorder="1" applyAlignment="1" applyProtection="1"/>
    <xf numFmtId="0" fontId="6" fillId="2" borderId="0" xfId="2" applyFont="1" applyFill="1" applyProtection="1">
      <alignment horizontal="left" vertical="top" wrapText="1"/>
      <protection locked="0"/>
    </xf>
    <xf numFmtId="0" fontId="6" fillId="2" borderId="0" xfId="3" applyFont="1" applyFill="1" applyAlignment="1">
      <alignment horizontal="left"/>
    </xf>
    <xf numFmtId="0" fontId="8" fillId="0" borderId="0" xfId="1" applyFont="1" applyAlignment="1">
      <alignment horizontal="center" wrapText="1"/>
    </xf>
    <xf numFmtId="0" fontId="9" fillId="2" borderId="0" xfId="1" applyFont="1" applyFill="1" applyAlignment="1">
      <alignment horizontal="left"/>
    </xf>
  </cellXfs>
  <cellStyles count="4">
    <cellStyle name="Гиперссылка" xfId="1" builtinId="8"/>
    <cellStyle name="Обычный" xfId="0" builtinId="0"/>
    <cellStyle name="Обычный 2" xfId="3" xr:uid="{CD5156B4-049A-4B85-B48C-81997EC2CBBF}"/>
    <cellStyle name="Обычный 3" xfId="2" xr:uid="{254853BD-C5B1-49ED-8371-4F7F97248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elecond.ru/capacitor/k50-17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0</xdr:rowOff>
    </xdr:from>
    <xdr:to>
      <xdr:col>9</xdr:col>
      <xdr:colOff>161925</xdr:colOff>
      <xdr:row>3</xdr:row>
      <xdr:rowOff>173809</xdr:rowOff>
    </xdr:to>
    <xdr:pic>
      <xdr:nvPicPr>
        <xdr:cNvPr id="2" name="Рисунок 1" descr="конденсатор К50-17">
          <a:extLst>
            <a:ext uri="{FF2B5EF4-FFF2-40B4-BE49-F238E27FC236}">
              <a16:creationId xmlns:a16="http://schemas.microsoft.com/office/drawing/2014/main" id="{B80F8F1A-5F62-4F20-843B-2971B3664E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80" t="12115" r="16016" b="11704"/>
        <a:stretch/>
      </xdr:blipFill>
      <xdr:spPr bwMode="auto">
        <a:xfrm>
          <a:off x="9020175" y="0"/>
          <a:ext cx="657225" cy="764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504823</xdr:colOff>
      <xdr:row>23</xdr:row>
      <xdr:rowOff>104773</xdr:rowOff>
    </xdr:from>
    <xdr:to>
      <xdr:col>15</xdr:col>
      <xdr:colOff>194173</xdr:colOff>
      <xdr:row>28</xdr:row>
      <xdr:rowOff>184648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84202E-7D33-4621-858A-512A2595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598" y="4524373"/>
          <a:ext cx="1080000" cy="10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80;&#1082;&#1086;&#1083;&#1072;&#1081;/Desktop/&#1062;&#1077;&#1085;&#1099;%20&#1085;&#1072;%20&#1089;&#1072;&#1081;&#1090;/1.%20&#1055;&#1088;&#1086;&#1090;&#1086;&#1082;&#1086;&#1083;&#1099;%20&#1094;&#1077;&#1085;%20&#1050;50%20-%20&#1085;&#1072;%20&#1089;&#1072;&#1081;&#1090;%20-%20&#1086;&#1073;&#1097;&#1080;&#1081;%20&#1089;&#1087;&#1080;&#1089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50-15"/>
      <sheetName val="К50-17"/>
      <sheetName val="К50-27"/>
      <sheetName val="К50-37"/>
      <sheetName val="К50-68"/>
      <sheetName val="К50-77А"/>
      <sheetName val="К50-77Б"/>
      <sheetName val="К50-86А"/>
      <sheetName val="К50-86Б"/>
      <sheetName val="К50-92"/>
      <sheetName val="К50-92А"/>
      <sheetName val="К50-96"/>
      <sheetName val="К50-97"/>
      <sheetName val="К50-98"/>
      <sheetName val="К50-98А"/>
      <sheetName val="К50-104"/>
      <sheetName val="К50-105"/>
      <sheetName val="К50-106а"/>
      <sheetName val="К50-106б"/>
      <sheetName val="К50-107"/>
      <sheetName val="К50-107 а"/>
      <sheetName val="К50-108а"/>
      <sheetName val="К50-108б"/>
      <sheetName val="К50-109а"/>
      <sheetName val="К50-109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econd.ru/capacitor/k50-17/" TargetMode="External"/><Relationship Id="rId2" Type="http://schemas.openxmlformats.org/officeDocument/2006/relationships/hyperlink" Target="https://elecond.ru/capacitor/k50-15/" TargetMode="External"/><Relationship Id="rId1" Type="http://schemas.openxmlformats.org/officeDocument/2006/relationships/hyperlink" Target="mailto:elecond-market@elcudm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2BD8-A09B-4947-8FAC-F9ADDDE4F938}">
  <sheetPr>
    <tabColor rgb="FFFFC000"/>
    <pageSetUpPr fitToPage="1"/>
  </sheetPr>
  <dimension ref="A1:R31"/>
  <sheetViews>
    <sheetView tabSelected="1" workbookViewId="0">
      <pane ySplit="7" topLeftCell="A8" activePane="bottomLeft" state="frozen"/>
      <selection pane="bottomLeft" activeCell="R26" sqref="R26"/>
    </sheetView>
  </sheetViews>
  <sheetFormatPr defaultColWidth="11.25" defaultRowHeight="15" x14ac:dyDescent="0.2"/>
  <cols>
    <col min="1" max="1" width="47.375" style="3" customWidth="1"/>
    <col min="2" max="2" width="9.375" style="3" customWidth="1"/>
    <col min="3" max="4" width="11.25" style="3"/>
    <col min="5" max="16" width="9.125" style="29" bestFit="1" customWidth="1"/>
    <col min="17" max="16384" width="11.25" style="3"/>
  </cols>
  <sheetData>
    <row r="1" spans="1:16" ht="15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1</v>
      </c>
      <c r="P1" s="2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r="3" spans="1:16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r="4" spans="1:1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</row>
    <row r="5" spans="1:16" ht="15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1:16" x14ac:dyDescent="0.2">
      <c r="A6" s="4" t="s">
        <v>7</v>
      </c>
      <c r="B6" s="10"/>
      <c r="C6" s="11"/>
      <c r="D6" s="11"/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8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13</v>
      </c>
    </row>
    <row r="7" spans="1:16" x14ac:dyDescent="0.2">
      <c r="A7" s="4" t="s">
        <v>14</v>
      </c>
      <c r="B7" s="13"/>
      <c r="C7" s="14"/>
      <c r="D7" s="14"/>
      <c r="E7" s="15" t="s">
        <v>15</v>
      </c>
      <c r="F7" s="16"/>
      <c r="G7" s="16"/>
      <c r="H7" s="16"/>
      <c r="I7" s="16"/>
      <c r="J7" s="17"/>
      <c r="K7" s="15" t="s">
        <v>16</v>
      </c>
      <c r="L7" s="16"/>
      <c r="M7" s="16"/>
      <c r="N7" s="16"/>
      <c r="O7" s="16"/>
      <c r="P7" s="17"/>
    </row>
    <row r="8" spans="1:16" x14ac:dyDescent="0.2">
      <c r="A8" s="18" t="str">
        <f>CONCATENATE("КОНДЕНСАТОР К50-17"," - ",B8,"В - ", C8, "мкФ (",D8, ")")</f>
        <v>КОНДЕНСАТОР К50-17 - 400В - 150мкФ (21х38)</v>
      </c>
      <c r="B8" s="19">
        <v>400</v>
      </c>
      <c r="C8" s="19">
        <v>150</v>
      </c>
      <c r="D8" s="20" t="s">
        <v>17</v>
      </c>
      <c r="E8" s="21">
        <f>K8*1.4</f>
        <v>1344.1582000000001</v>
      </c>
      <c r="F8" s="21"/>
      <c r="G8" s="21"/>
      <c r="H8" s="21"/>
      <c r="I8" s="21"/>
      <c r="J8" s="21"/>
      <c r="K8" s="22">
        <v>960.11300000000006</v>
      </c>
      <c r="L8" s="23"/>
      <c r="M8" s="23"/>
      <c r="N8" s="23"/>
      <c r="O8" s="23"/>
      <c r="P8" s="23"/>
    </row>
    <row r="9" spans="1:16" x14ac:dyDescent="0.2">
      <c r="A9" s="18" t="str">
        <f t="shared" ref="A9:A23" si="0">CONCATENATE("КОНДЕНСАТОР К50-17"," - ",B9,"В - ", C9, "мкФ (",D9, ")")</f>
        <v>КОНДЕНСАТОР К50-17 - 400В - 270мкФ (24х46)</v>
      </c>
      <c r="B9" s="19">
        <v>400</v>
      </c>
      <c r="C9" s="19">
        <v>270</v>
      </c>
      <c r="D9" s="20" t="s">
        <v>18</v>
      </c>
      <c r="E9" s="21">
        <f t="shared" ref="E9:E23" si="1">K9*1.4</f>
        <v>1688.9025999999999</v>
      </c>
      <c r="F9" s="21"/>
      <c r="G9" s="21"/>
      <c r="H9" s="21"/>
      <c r="I9" s="21"/>
      <c r="J9" s="21"/>
      <c r="K9" s="22">
        <v>1206.3589999999999</v>
      </c>
      <c r="L9" s="23"/>
      <c r="M9" s="23"/>
      <c r="N9" s="23"/>
      <c r="O9" s="23"/>
      <c r="P9" s="23"/>
    </row>
    <row r="10" spans="1:16" x14ac:dyDescent="0.2">
      <c r="A10" s="18" t="str">
        <f t="shared" si="0"/>
        <v>КОНДЕНСАТОР К50-17 - 400В - 200мкФ (28х48)</v>
      </c>
      <c r="B10" s="19">
        <v>400</v>
      </c>
      <c r="C10" s="19">
        <v>200</v>
      </c>
      <c r="D10" s="20" t="s">
        <v>19</v>
      </c>
      <c r="E10" s="21"/>
      <c r="F10" s="21"/>
      <c r="G10" s="21"/>
      <c r="H10" s="21">
        <f t="shared" ref="H10:J22" si="2">N10*1.4</f>
        <v>1617.4312</v>
      </c>
      <c r="I10" s="21">
        <f t="shared" si="2"/>
        <v>1617.4312</v>
      </c>
      <c r="J10" s="21">
        <f t="shared" si="2"/>
        <v>1617.4312</v>
      </c>
      <c r="K10" s="22"/>
      <c r="L10" s="22"/>
      <c r="M10" s="22"/>
      <c r="N10" s="22">
        <v>1155.308</v>
      </c>
      <c r="O10" s="22">
        <v>1155.308</v>
      </c>
      <c r="P10" s="22">
        <v>1155.308</v>
      </c>
    </row>
    <row r="11" spans="1:16" x14ac:dyDescent="0.2">
      <c r="A11" s="18" t="str">
        <f t="shared" si="0"/>
        <v>КОНДЕНСАТОР К50-17 - 300В - 400мкФ (28х60)</v>
      </c>
      <c r="B11" s="19">
        <v>300</v>
      </c>
      <c r="C11" s="19">
        <v>400</v>
      </c>
      <c r="D11" s="20" t="s">
        <v>20</v>
      </c>
      <c r="E11" s="21"/>
      <c r="F11" s="21"/>
      <c r="G11" s="21"/>
      <c r="H11" s="21">
        <f t="shared" si="2"/>
        <v>1872.4089999999999</v>
      </c>
      <c r="I11" s="21">
        <f t="shared" si="2"/>
        <v>1872.4089999999999</v>
      </c>
      <c r="J11" s="21">
        <f t="shared" si="2"/>
        <v>1872.4089999999999</v>
      </c>
      <c r="K11" s="22"/>
      <c r="L11" s="22"/>
      <c r="M11" s="22"/>
      <c r="N11" s="22">
        <v>1337.4349999999999</v>
      </c>
      <c r="O11" s="22">
        <v>1337.4349999999999</v>
      </c>
      <c r="P11" s="22">
        <v>1337.4349999999999</v>
      </c>
    </row>
    <row r="12" spans="1:16" x14ac:dyDescent="0.2">
      <c r="A12" s="18" t="str">
        <f t="shared" si="0"/>
        <v>КОНДЕНСАТОР К50-17 - 500В - 200мкФ (28х85)</v>
      </c>
      <c r="B12" s="19">
        <v>500</v>
      </c>
      <c r="C12" s="19">
        <v>200</v>
      </c>
      <c r="D12" s="20" t="s">
        <v>21</v>
      </c>
      <c r="E12" s="21"/>
      <c r="F12" s="21"/>
      <c r="G12" s="21"/>
      <c r="H12" s="21">
        <f t="shared" si="2"/>
        <v>2205.1414</v>
      </c>
      <c r="I12" s="21">
        <f t="shared" si="2"/>
        <v>2205.1414</v>
      </c>
      <c r="J12" s="21">
        <f t="shared" si="2"/>
        <v>2205.1414</v>
      </c>
      <c r="K12" s="22"/>
      <c r="L12" s="22"/>
      <c r="M12" s="22"/>
      <c r="N12" s="22">
        <v>1575.1010000000001</v>
      </c>
      <c r="O12" s="22">
        <v>1575.1010000000001</v>
      </c>
      <c r="P12" s="22">
        <v>1575.1010000000001</v>
      </c>
    </row>
    <row r="13" spans="1:16" x14ac:dyDescent="0.2">
      <c r="A13" s="18" t="str">
        <f t="shared" si="0"/>
        <v>КОНДЕНСАТОР К50-17 - 400В - 500мкФ (28х105)</v>
      </c>
      <c r="B13" s="19">
        <v>400</v>
      </c>
      <c r="C13" s="19">
        <v>500</v>
      </c>
      <c r="D13" s="20" t="s">
        <v>22</v>
      </c>
      <c r="E13" s="21"/>
      <c r="F13" s="21"/>
      <c r="G13" s="21"/>
      <c r="H13" s="21">
        <f t="shared" si="2"/>
        <v>2840.5299999999997</v>
      </c>
      <c r="I13" s="21">
        <f t="shared" si="2"/>
        <v>2840.5299999999997</v>
      </c>
      <c r="J13" s="21">
        <f t="shared" si="2"/>
        <v>2840.5299999999997</v>
      </c>
      <c r="K13" s="22"/>
      <c r="L13" s="22"/>
      <c r="M13" s="22"/>
      <c r="N13" s="22">
        <v>2028.95</v>
      </c>
      <c r="O13" s="22">
        <v>2028.95</v>
      </c>
      <c r="P13" s="22">
        <v>2028.95</v>
      </c>
    </row>
    <row r="14" spans="1:16" x14ac:dyDescent="0.2">
      <c r="A14" s="18" t="str">
        <f t="shared" si="0"/>
        <v>КОНДЕНСАТОР К50-17 - 350В - 250мкФ (30х56)</v>
      </c>
      <c r="B14" s="19">
        <v>350</v>
      </c>
      <c r="C14" s="19">
        <v>250</v>
      </c>
      <c r="D14" s="20" t="s">
        <v>23</v>
      </c>
      <c r="E14" s="21"/>
      <c r="F14" s="21">
        <f t="shared" ref="F14:G23" si="3">L14*1.4</f>
        <v>1868.097</v>
      </c>
      <c r="G14" s="21"/>
      <c r="H14" s="21"/>
      <c r="I14" s="21"/>
      <c r="J14" s="21"/>
      <c r="K14" s="22"/>
      <c r="L14" s="22">
        <v>1334.355</v>
      </c>
      <c r="M14" s="22"/>
      <c r="N14" s="22"/>
      <c r="O14" s="22"/>
      <c r="P14" s="22"/>
    </row>
    <row r="15" spans="1:16" x14ac:dyDescent="0.2">
      <c r="A15" s="18" t="str">
        <f t="shared" si="0"/>
        <v>КОНДЕНСАТОР К50-17 - 400В - 560мкФ (32х53)</v>
      </c>
      <c r="B15" s="19">
        <v>400</v>
      </c>
      <c r="C15" s="19">
        <v>560</v>
      </c>
      <c r="D15" s="20" t="s">
        <v>24</v>
      </c>
      <c r="E15" s="21">
        <f t="shared" si="1"/>
        <v>2408.56</v>
      </c>
      <c r="F15" s="21"/>
      <c r="G15" s="21"/>
      <c r="H15" s="21"/>
      <c r="I15" s="21"/>
      <c r="J15" s="21"/>
      <c r="K15" s="22">
        <v>1720.4</v>
      </c>
      <c r="L15" s="22"/>
      <c r="M15" s="22"/>
      <c r="N15" s="22"/>
      <c r="O15" s="22"/>
      <c r="P15" s="22"/>
    </row>
    <row r="16" spans="1:16" x14ac:dyDescent="0.2">
      <c r="A16" s="18" t="str">
        <f t="shared" si="0"/>
        <v>КОНДЕНСАТОР К50-17 - 400В - 820мкФ (32х78)</v>
      </c>
      <c r="B16" s="19">
        <v>400</v>
      </c>
      <c r="C16" s="19">
        <v>820</v>
      </c>
      <c r="D16" s="20" t="s">
        <v>25</v>
      </c>
      <c r="E16" s="21">
        <f t="shared" si="1"/>
        <v>3040.5452</v>
      </c>
      <c r="F16" s="21"/>
      <c r="G16" s="21"/>
      <c r="H16" s="21"/>
      <c r="I16" s="21"/>
      <c r="J16" s="21"/>
      <c r="K16" s="22">
        <v>2171.8180000000002</v>
      </c>
      <c r="L16" s="22"/>
      <c r="M16" s="22"/>
      <c r="N16" s="22"/>
      <c r="O16" s="22"/>
      <c r="P16" s="22"/>
    </row>
    <row r="17" spans="1:18" x14ac:dyDescent="0.2">
      <c r="A17" s="18" t="str">
        <f t="shared" si="0"/>
        <v>КОНДЕНСАТОР К50-17 - 300В - 800мкФ (40х60)</v>
      </c>
      <c r="B17" s="19">
        <v>300</v>
      </c>
      <c r="C17" s="19">
        <v>800</v>
      </c>
      <c r="D17" s="20" t="s">
        <v>26</v>
      </c>
      <c r="E17" s="21"/>
      <c r="F17" s="21"/>
      <c r="G17" s="21"/>
      <c r="H17" s="21">
        <f t="shared" si="2"/>
        <v>2886.0831999999996</v>
      </c>
      <c r="I17" s="21">
        <f t="shared" si="2"/>
        <v>2886.0831999999996</v>
      </c>
      <c r="J17" s="21">
        <f t="shared" si="2"/>
        <v>2886.0831999999996</v>
      </c>
      <c r="K17" s="22"/>
      <c r="L17" s="22"/>
      <c r="M17" s="22"/>
      <c r="N17" s="22">
        <v>2061.4879999999998</v>
      </c>
      <c r="O17" s="22">
        <v>2061.4879999999998</v>
      </c>
      <c r="P17" s="22">
        <v>2061.4879999999998</v>
      </c>
    </row>
    <row r="18" spans="1:18" x14ac:dyDescent="0.2">
      <c r="A18" s="18" t="str">
        <f t="shared" si="0"/>
        <v>КОНДЕНСАТОР К50-17 - 350В - 620мкФ (40х60)</v>
      </c>
      <c r="B18" s="19">
        <v>350</v>
      </c>
      <c r="C18" s="19">
        <v>620</v>
      </c>
      <c r="D18" s="20" t="s">
        <v>26</v>
      </c>
      <c r="E18" s="21">
        <f t="shared" si="1"/>
        <v>2890.8571999999999</v>
      </c>
      <c r="F18" s="21">
        <f t="shared" si="3"/>
        <v>2890.8571999999999</v>
      </c>
      <c r="G18" s="21"/>
      <c r="H18" s="21"/>
      <c r="I18" s="21"/>
      <c r="J18" s="21"/>
      <c r="K18" s="22">
        <v>2064.8980000000001</v>
      </c>
      <c r="L18" s="22">
        <v>2064.8980000000001</v>
      </c>
      <c r="M18" s="22"/>
      <c r="N18" s="22"/>
      <c r="O18" s="22"/>
      <c r="P18" s="22"/>
    </row>
    <row r="19" spans="1:18" x14ac:dyDescent="0.2">
      <c r="A19" s="18" t="str">
        <f t="shared" si="0"/>
        <v>КОНДЕНСАТОР К50-17 - 350В - 800мкФ (40х73)</v>
      </c>
      <c r="B19" s="19">
        <v>350</v>
      </c>
      <c r="C19" s="19">
        <v>800</v>
      </c>
      <c r="D19" s="20" t="s">
        <v>27</v>
      </c>
      <c r="E19" s="21">
        <f t="shared" si="1"/>
        <v>3436.0171999999993</v>
      </c>
      <c r="F19" s="21">
        <f t="shared" si="3"/>
        <v>3436.0171999999993</v>
      </c>
      <c r="G19" s="21">
        <f t="shared" si="3"/>
        <v>3436.0171999999993</v>
      </c>
      <c r="H19" s="21"/>
      <c r="I19" s="21"/>
      <c r="J19" s="21"/>
      <c r="K19" s="22">
        <v>2454.2979999999998</v>
      </c>
      <c r="L19" s="22">
        <v>2454.2979999999998</v>
      </c>
      <c r="M19" s="22">
        <v>2454.2979999999998</v>
      </c>
      <c r="N19" s="22"/>
      <c r="O19" s="22"/>
      <c r="P19" s="22"/>
    </row>
    <row r="20" spans="1:18" ht="15.75" x14ac:dyDescent="0.25">
      <c r="A20" s="18" t="str">
        <f t="shared" si="0"/>
        <v>КОНДЕНСАТОР К50-17 - 300В - 1000мкФ (40х118)</v>
      </c>
      <c r="B20" s="19">
        <v>300</v>
      </c>
      <c r="C20" s="19">
        <v>1000</v>
      </c>
      <c r="D20" s="20" t="s">
        <v>28</v>
      </c>
      <c r="E20" s="21"/>
      <c r="F20" s="21"/>
      <c r="G20" s="21"/>
      <c r="H20" s="21">
        <f t="shared" si="2"/>
        <v>4438.1413999999995</v>
      </c>
      <c r="I20" s="21">
        <f t="shared" si="2"/>
        <v>4438.1413999999995</v>
      </c>
      <c r="J20" s="21">
        <f t="shared" si="2"/>
        <v>4438.1413999999995</v>
      </c>
      <c r="K20" s="22"/>
      <c r="L20" s="22"/>
      <c r="M20" s="22"/>
      <c r="N20" s="22">
        <v>3170.1010000000001</v>
      </c>
      <c r="O20" s="22">
        <v>3170.1010000000001</v>
      </c>
      <c r="P20" s="22">
        <v>3170.1010000000001</v>
      </c>
      <c r="R20"/>
    </row>
    <row r="21" spans="1:18" x14ac:dyDescent="0.2">
      <c r="A21" s="18" t="str">
        <f t="shared" si="0"/>
        <v>КОНДЕНСАТОР К50-17 - 300В - 1500мкФ (40х118)</v>
      </c>
      <c r="B21" s="19">
        <v>300</v>
      </c>
      <c r="C21" s="19">
        <v>1500</v>
      </c>
      <c r="D21" s="20" t="s">
        <v>28</v>
      </c>
      <c r="E21" s="21"/>
      <c r="F21" s="21"/>
      <c r="G21" s="21"/>
      <c r="H21" s="21"/>
      <c r="I21" s="21">
        <f t="shared" si="2"/>
        <v>4934.3755999999994</v>
      </c>
      <c r="J21" s="21"/>
      <c r="K21" s="22"/>
      <c r="L21" s="22"/>
      <c r="M21" s="22"/>
      <c r="N21" s="22"/>
      <c r="O21" s="22">
        <v>3524.5540000000001</v>
      </c>
      <c r="P21" s="22"/>
    </row>
    <row r="22" spans="1:18" x14ac:dyDescent="0.2">
      <c r="A22" s="18" t="str">
        <f t="shared" si="0"/>
        <v>КОНДЕНСАТОР К50-17 - 400В - 1000мкФ (40х118)</v>
      </c>
      <c r="B22" s="19">
        <v>400</v>
      </c>
      <c r="C22" s="19">
        <v>1000</v>
      </c>
      <c r="D22" s="20" t="s">
        <v>28</v>
      </c>
      <c r="E22" s="21"/>
      <c r="F22" s="21"/>
      <c r="G22" s="21"/>
      <c r="H22" s="21">
        <f t="shared" si="2"/>
        <v>5034.4448000000002</v>
      </c>
      <c r="I22" s="21">
        <f t="shared" si="2"/>
        <v>5034.4448000000002</v>
      </c>
      <c r="J22" s="21">
        <f t="shared" si="2"/>
        <v>5034.4448000000002</v>
      </c>
      <c r="K22" s="22"/>
      <c r="L22" s="22"/>
      <c r="M22" s="22"/>
      <c r="N22" s="22">
        <v>3596.0320000000002</v>
      </c>
      <c r="O22" s="22">
        <v>3596.0320000000002</v>
      </c>
      <c r="P22" s="22">
        <v>3596.0320000000002</v>
      </c>
    </row>
    <row r="23" spans="1:18" x14ac:dyDescent="0.2">
      <c r="A23" s="18" t="str">
        <f t="shared" si="0"/>
        <v>КОНДЕНСАТОР К50-17 - 350В - 1500мкФ (40х123)</v>
      </c>
      <c r="B23" s="19">
        <v>350</v>
      </c>
      <c r="C23" s="19">
        <v>1500</v>
      </c>
      <c r="D23" s="20" t="s">
        <v>29</v>
      </c>
      <c r="E23" s="21">
        <f t="shared" si="1"/>
        <v>5130.2019999999993</v>
      </c>
      <c r="F23" s="21">
        <f t="shared" si="3"/>
        <v>5130.2019999999993</v>
      </c>
      <c r="G23" s="21">
        <f t="shared" si="3"/>
        <v>5130.2019999999993</v>
      </c>
      <c r="H23" s="21"/>
      <c r="I23" s="21"/>
      <c r="J23" s="21"/>
      <c r="K23" s="22">
        <v>3664.43</v>
      </c>
      <c r="L23" s="22">
        <v>3664.43</v>
      </c>
      <c r="M23" s="22">
        <v>3664.43</v>
      </c>
      <c r="N23" s="22"/>
      <c r="O23" s="22"/>
      <c r="P23" s="22"/>
    </row>
    <row r="24" spans="1:18" x14ac:dyDescent="0.2"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8" ht="15.75" x14ac:dyDescent="0.25">
      <c r="A25" s="24" t="s">
        <v>30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8" ht="16.5" customHeight="1" x14ac:dyDescent="0.2">
      <c r="A26" s="26" t="s">
        <v>31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18" ht="16.5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8" x14ac:dyDescent="0.2">
      <c r="A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8" ht="15.75" x14ac:dyDescent="0.25">
      <c r="A29" s="24" t="s">
        <v>32</v>
      </c>
    </row>
    <row r="30" spans="1:18" x14ac:dyDescent="0.2">
      <c r="A30" s="30" t="s">
        <v>33</v>
      </c>
      <c r="N30" s="31" t="s">
        <v>34</v>
      </c>
      <c r="O30" s="31"/>
      <c r="P30" s="31"/>
    </row>
    <row r="31" spans="1:18" x14ac:dyDescent="0.2">
      <c r="A31" s="32" t="s">
        <v>35</v>
      </c>
      <c r="N31" s="31"/>
      <c r="O31" s="31"/>
      <c r="P31" s="31"/>
    </row>
  </sheetData>
  <autoFilter ref="B7:D7" xr:uid="{E81DAF3B-0736-4F96-8266-C750E6DF3FEC}"/>
  <mergeCells count="10">
    <mergeCell ref="E7:J7"/>
    <mergeCell ref="K7:P7"/>
    <mergeCell ref="E25:P25"/>
    <mergeCell ref="N30:P31"/>
    <mergeCell ref="A1:N4"/>
    <mergeCell ref="O1:P4"/>
    <mergeCell ref="B5:B6"/>
    <mergeCell ref="C5:C6"/>
    <mergeCell ref="D5:D6"/>
    <mergeCell ref="E5:P5"/>
  </mergeCells>
  <hyperlinks>
    <hyperlink ref="A31" r:id="rId1" xr:uid="{B595C0E8-5B6A-441C-B026-C2729732FDCC}"/>
    <hyperlink ref="N30" r:id="rId2" display="Страница на сайте: elecond.ru/capacitor/k50-15/" xr:uid="{BA4102B8-E159-46B7-954C-94EA36FB4F7D}"/>
    <hyperlink ref="N30:P31" r:id="rId3" display="https://elecond.ru/capacitor/k50-17/" xr:uid="{8C022C6F-1DBB-44C8-88D1-7E55C45E36D3}"/>
  </hyperlinks>
  <printOptions horizontalCentered="1"/>
  <pageMargins left="0.25" right="0.25" top="0.75" bottom="0.75" header="0.3" footer="0.3"/>
  <pageSetup paperSize="9" scale="71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К50-17</vt:lpstr>
      <vt:lpstr>'К50-17'!Область_печати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dcterms:created xsi:type="dcterms:W3CDTF">2026-04-07T06:28:45Z</dcterms:created>
  <dcterms:modified xsi:type="dcterms:W3CDTF">2026-04-07T06:28:53Z</dcterms:modified>
</cp:coreProperties>
</file>